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4.xml" ContentType="application/vnd.ms-office.chartcolorstyle+xml"/>
  <Override PartName="/xl/charts/style4.xml" ContentType="application/vnd.ms-office.chartstyle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harts/style2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CUMENTOS\Nestorj.Hernandez\Documents\NESTOR JULIO HERNANDEZ\1-MADR\1-BASE DE DATOS AGRÍCOLA\4-ANUARIO ESTADÍSTICO\2015\8-MEMORIA\1-CULTIVOS\3-PRINCIPALES PERMANENTES Y ANUALES\PLÁTANO\"/>
    </mc:Choice>
  </mc:AlternateContent>
  <bookViews>
    <workbookView xWindow="0" yWindow="0" windowWidth="28800" windowHeight="12435"/>
  </bookViews>
  <sheets>
    <sheet name="PÁGINA 1" sheetId="1" r:id="rId1"/>
    <sheet name="PÁGINA 2" sheetId="2" r:id="rId2"/>
    <sheet name="PÁGINA 3" sheetId="3" r:id="rId3"/>
    <sheet name="PÁGINA 4" sheetId="4" r:id="rId4"/>
  </sheets>
  <externalReferences>
    <externalReference r:id="rId5"/>
    <externalReference r:id="rId6"/>
  </externalReferences>
  <definedNames>
    <definedName name="_xlnm._FilterDatabase" localSheetId="0" hidden="1">'PÁGINA 1'!#REF!</definedName>
    <definedName name="_xlnm._FilterDatabase" localSheetId="1" hidden="1">'PÁGINA 2'!#REF!</definedName>
    <definedName name="_xlnm._FilterDatabase" localSheetId="2" hidden="1">'PÁGINA 3'!#REF!</definedName>
    <definedName name="_xlnm._FilterDatabase" localSheetId="3" hidden="1">'PÁGINA 4'!#REF!</definedName>
    <definedName name="AAA" localSheetId="3">OFFSET('[1]1'!$AO$10,0,0,COUNTA('[1]1'!$AO:$AO),2)</definedName>
    <definedName name="AAA">OFFSET('[2]1'!$AO$10,0,0,COUNTA('[2]1'!$AO:$AO),2)</definedName>
    <definedName name="_xlnm.Print_Area" localSheetId="0">'PÁGINA 1'!$B$2:$N$50</definedName>
    <definedName name="_xlnm.Print_Area" localSheetId="1">'PÁGINA 2'!$B$2:$T$45</definedName>
    <definedName name="_xlnm.Print_Area" localSheetId="2">'PÁGINA 3'!$B$2:$T$49</definedName>
    <definedName name="_xlnm.Print_Area" localSheetId="3">'PÁGINA 4'!$B$2:$T$55</definedName>
    <definedName name="colombia">'PÁGINA 4'!$B$1</definedName>
    <definedName name="CULTIVO_TRANSITORIOS" localSheetId="2">[2]RANGOS!#REF!</definedName>
    <definedName name="CULTIVO_TRANSITORIOS" localSheetId="3">[1]RANGOS!#REF!</definedName>
    <definedName name="CULTIVO_TRANSITORIOS">[2]RANGOS!#REF!</definedName>
    <definedName name="Departamento">'PÁGINA 4'!$B$1</definedName>
    <definedName name="DESAGREGACIÓN_TRANSITORIOS" localSheetId="2">[2]RANGOS!#REF!</definedName>
    <definedName name="DESAGREGACIÓN_TRANSITORIOS" localSheetId="3">[1]RANGOS!#REF!</definedName>
    <definedName name="DESAGREGACIÓN_TRANSITORIOS">[2]RANGOS!#REF!</definedName>
    <definedName name="GRUPO_TRANSITORIOS" localSheetId="2">[2]RANGOS!#REF!</definedName>
    <definedName name="GRUPO_TRANSITORIOS" localSheetId="3">[1]RANGOS!#REF!</definedName>
    <definedName name="GRUPO_TRANSITORIOS">[2]RANGOS!#REF!</definedName>
    <definedName name="SUBGRUPO_TRANSITORIOS" localSheetId="2">[2]RANGOS!#REF!</definedName>
    <definedName name="SUBGRUPO_TRANSITORIOS" localSheetId="3">[1]RANGOS!#REF!</definedName>
    <definedName name="SUBGRUPO_TRANSITORIOS">[2]RANGOS!#REF!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" i="4" l="1"/>
  <c r="Z1" i="4"/>
  <c r="Z1" i="3"/>
  <c r="Y1" i="3"/>
</calcChain>
</file>

<file path=xl/sharedStrings.xml><?xml version="1.0" encoding="utf-8"?>
<sst xmlns="http://schemas.openxmlformats.org/spreadsheetml/2006/main" count="200" uniqueCount="105">
  <si>
    <t>ÁREA SEMBRADA Y ÁREA COSECHADA DEL CULTIVO DE</t>
  </si>
  <si>
    <t>PRODUCCIÓN Y RENDIMIENTO DEL CULTIVO DE</t>
  </si>
  <si>
    <t>PLÁTANO 2007-2015</t>
  </si>
  <si>
    <t>CALENDARIO DE SIEMBRAS Y COSECHAS</t>
  </si>
  <si>
    <t>ÁREA SEMBRADA, ÁREA COSECHADA , PRODUCCIÓN</t>
  </si>
  <si>
    <t xml:space="preserve"> DEL CULTIVO DE </t>
  </si>
  <si>
    <t xml:space="preserve"> Y RENDIMIENTO DEL CULTIVO DE </t>
  </si>
  <si>
    <t>PLÁTANO</t>
  </si>
  <si>
    <t>2007-2015</t>
  </si>
  <si>
    <t>Año</t>
  </si>
  <si>
    <t>Área Sembrada
(ha)</t>
  </si>
  <si>
    <t>Área Cosechada
(ha)</t>
  </si>
  <si>
    <t>Producción
(t)</t>
  </si>
  <si>
    <t>Rendimiento
 (t/ha)</t>
  </si>
  <si>
    <t>Fuente: Ministerio de Agricultura y Desarrollo Rural. Secretarías de Agricultura Departamentales. Alcaldías Municipales.  Producción expresada en fruto fresco.</t>
  </si>
  <si>
    <t>ÁREA SEMBRADA, ÁREA COSECHADA, PRODUCCIÓN Y RENDIMIENTO DEL CULTIVO DE PLÁTANO</t>
  </si>
  <si>
    <t xml:space="preserve"> SEGÚN DEPARTAMENTO</t>
  </si>
  <si>
    <t>2014-2015</t>
  </si>
  <si>
    <t>Producción expresada en fruto fresco</t>
  </si>
  <si>
    <t>Departamento</t>
  </si>
  <si>
    <t>Área Sembrada (ha)</t>
  </si>
  <si>
    <t>Variación 
(%)</t>
  </si>
  <si>
    <t>Participación
(%)</t>
  </si>
  <si>
    <t>Área Cosechada (ha)</t>
  </si>
  <si>
    <t>Producción (t)</t>
  </si>
  <si>
    <t>Rendimiento (t)</t>
  </si>
  <si>
    <t>TOTAL</t>
  </si>
  <si>
    <t>Antioquia</t>
  </si>
  <si>
    <t>Valle del Cauca</t>
  </si>
  <si>
    <t>Arauca</t>
  </si>
  <si>
    <t>Córdoba</t>
  </si>
  <si>
    <t>Nariño</t>
  </si>
  <si>
    <t>Huila</t>
  </si>
  <si>
    <t>Quindío</t>
  </si>
  <si>
    <t>Chocó</t>
  </si>
  <si>
    <t>Tolima</t>
  </si>
  <si>
    <t>Caldas</t>
  </si>
  <si>
    <t>Risaralda</t>
  </si>
  <si>
    <t>Santander</t>
  </si>
  <si>
    <t>Meta</t>
  </si>
  <si>
    <t>Cauca</t>
  </si>
  <si>
    <t>Caquetá</t>
  </si>
  <si>
    <t>Norte de Santander</t>
  </si>
  <si>
    <t>Cundinamarca</t>
  </si>
  <si>
    <t>Bolívar</t>
  </si>
  <si>
    <t>Putumayo</t>
  </si>
  <si>
    <t>Boyacá</t>
  </si>
  <si>
    <t>Cesar</t>
  </si>
  <si>
    <t>Guaviare</t>
  </si>
  <si>
    <t>Magdalena</t>
  </si>
  <si>
    <t>Casanare</t>
  </si>
  <si>
    <t>Sucre</t>
  </si>
  <si>
    <t>La Guajira</t>
  </si>
  <si>
    <t>Vichada</t>
  </si>
  <si>
    <t>Guainía</t>
  </si>
  <si>
    <t>Atlántico</t>
  </si>
  <si>
    <t>Amazonas</t>
  </si>
  <si>
    <t>Vaupés</t>
  </si>
  <si>
    <t>San Andrés y Providencia</t>
  </si>
  <si>
    <t>-</t>
  </si>
  <si>
    <t>Fuente: Ministerio de Agricultura y Desarrollo Rural. Secretarías de Agricultura Departamentales. Alcaldías Municipales.</t>
  </si>
  <si>
    <t/>
  </si>
  <si>
    <t>PRINCIPALES MUNICIPIOS PRODUCTORES</t>
  </si>
  <si>
    <t>No.</t>
  </si>
  <si>
    <t>Municipio</t>
  </si>
  <si>
    <t>Tame</t>
  </si>
  <si>
    <t>Turbo</t>
  </si>
  <si>
    <t>Riosucio</t>
  </si>
  <si>
    <t>Fuente de Oro</t>
  </si>
  <si>
    <t>Tierralta</t>
  </si>
  <si>
    <t>Arauquita</t>
  </si>
  <si>
    <t>Fortul</t>
  </si>
  <si>
    <t>Armenia</t>
  </si>
  <si>
    <t>Saravena</t>
  </si>
  <si>
    <t>Belén de Umbría</t>
  </si>
  <si>
    <t>San Juan de Urabá</t>
  </si>
  <si>
    <t>Anserma</t>
  </si>
  <si>
    <t>San Andrés de Tumaco</t>
  </si>
  <si>
    <t>El Tambo</t>
  </si>
  <si>
    <t>Calarcá</t>
  </si>
  <si>
    <t>Puerto Lleras</t>
  </si>
  <si>
    <t>Riofrío</t>
  </si>
  <si>
    <t>Granada</t>
  </si>
  <si>
    <t>Trujillo</t>
  </si>
  <si>
    <t>Planadas</t>
  </si>
  <si>
    <t>El Cairo</t>
  </si>
  <si>
    <t>Quimbaya</t>
  </si>
  <si>
    <t>Pereira</t>
  </si>
  <si>
    <t>Valencia</t>
  </si>
  <si>
    <t>Moñitos</t>
  </si>
  <si>
    <t>Lorica</t>
  </si>
  <si>
    <t>Dagua</t>
  </si>
  <si>
    <t>Montenegro</t>
  </si>
  <si>
    <t>Andes</t>
  </si>
  <si>
    <t>Caicedonia</t>
  </si>
  <si>
    <t>Belalcázar</t>
  </si>
  <si>
    <t>Alto Baudó</t>
  </si>
  <si>
    <t>El Carmen de Chucurí</t>
  </si>
  <si>
    <t>La Palma</t>
  </si>
  <si>
    <t>Otros Municipios</t>
  </si>
  <si>
    <t>ÁREA SEMBRADA DEL CULTIVO DE</t>
  </si>
  <si>
    <t>PARTICIPACIÓN PRINCIPALES DEPARTAMENTOS</t>
  </si>
  <si>
    <t>PLÁTANO EN 2015</t>
  </si>
  <si>
    <t>PRODUCTORES DE PLÁTANO EN 2015</t>
  </si>
  <si>
    <t>ANTIOQUIA, DEPARTAMENTO CON MÁS ÁREA SEMBRADA DEL CULTIVO DE PLÁTANO EN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</si>
</sst>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0.0%"/>
    <numFmt numFmtId="167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20"/>
      <color rgb="FF92D050"/>
      <name val="Arial"/>
      <family val="2"/>
    </font>
    <font>
      <sz val="24"/>
      <color theme="1"/>
      <name val="Arial"/>
      <family val="2"/>
    </font>
    <font>
      <b/>
      <sz val="15"/>
      <color rgb="FF002060"/>
      <name val="Segoe UI Light"/>
      <family val="2"/>
    </font>
    <font>
      <b/>
      <sz val="10"/>
      <color theme="0"/>
      <name val="Arial"/>
      <family val="2"/>
    </font>
    <font>
      <sz val="8"/>
      <color theme="8" tint="-0.499984740745262"/>
      <name val="Arial"/>
      <family val="2"/>
    </font>
    <font>
      <sz val="8"/>
      <color theme="1"/>
      <name val="Arial"/>
      <family val="2"/>
    </font>
    <font>
      <sz val="10"/>
      <color rgb="FF002060"/>
      <name val="Arial"/>
      <family val="2"/>
    </font>
    <font>
      <b/>
      <sz val="8"/>
      <color rgb="FF002060"/>
      <name val="Century Gothic"/>
      <family val="2"/>
    </font>
    <font>
      <b/>
      <sz val="10"/>
      <color rgb="FF002060"/>
      <name val="Arial"/>
      <family val="2"/>
    </font>
    <font>
      <b/>
      <sz val="20"/>
      <color rgb="FF00206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color rgb="FF002060"/>
      <name val="Arial"/>
      <family val="2"/>
    </font>
    <font>
      <sz val="10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1"/>
      <color theme="5"/>
      <name val="Calibri"/>
      <family val="2"/>
      <scheme val="minor"/>
    </font>
    <font>
      <sz val="10"/>
      <color theme="0"/>
      <name val="Arial"/>
      <family val="2"/>
    </font>
    <font>
      <sz val="11"/>
      <color rgb="FF002060"/>
      <name val="Arial"/>
      <family val="2"/>
    </font>
    <font>
      <sz val="16"/>
      <color rgb="FF002060"/>
      <name val="Arial"/>
      <family val="2"/>
    </font>
    <font>
      <b/>
      <sz val="18"/>
      <color rgb="FF002060"/>
      <name val="Segoe UI Light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4"/>
      <color rgb="FF002060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6" tint="-0.499984740745262"/>
      </bottom>
      <diagonal/>
    </border>
    <border>
      <left/>
      <right/>
      <top style="thin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92D050"/>
      </bottom>
      <diagonal/>
    </border>
    <border>
      <left/>
      <right/>
      <top style="thin">
        <color rgb="FF92D050"/>
      </top>
      <bottom/>
      <diagonal/>
    </border>
    <border>
      <left/>
      <right/>
      <top style="thin">
        <color rgb="FF92D050"/>
      </top>
      <bottom style="thin">
        <color rgb="FF92D05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4" fillId="0" borderId="0" xfId="0" applyFont="1" applyFill="1" applyBorder="1"/>
    <xf numFmtId="0" fontId="0" fillId="0" borderId="0" xfId="0" applyFill="1" applyBorder="1"/>
    <xf numFmtId="0" fontId="3" fillId="0" borderId="0" xfId="0" applyFont="1" applyFill="1" applyBorder="1"/>
    <xf numFmtId="0" fontId="5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>
      <alignment vertical="top"/>
    </xf>
    <xf numFmtId="0" fontId="7" fillId="0" borderId="0" xfId="0" applyFont="1" applyFill="1" applyBorder="1" applyAlignment="1"/>
    <xf numFmtId="3" fontId="5" fillId="0" borderId="0" xfId="0" applyNumberFormat="1" applyFont="1" applyFill="1" applyBorder="1"/>
    <xf numFmtId="0" fontId="3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3" fontId="11" fillId="0" borderId="0" xfId="0" applyNumberFormat="1" applyFont="1" applyFill="1" applyBorder="1"/>
    <xf numFmtId="3" fontId="11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Border="1"/>
    <xf numFmtId="3" fontId="4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/>
    </xf>
    <xf numFmtId="3" fontId="14" fillId="0" borderId="0" xfId="0" applyNumberFormat="1" applyFont="1" applyFill="1" applyBorder="1"/>
    <xf numFmtId="0" fontId="13" fillId="0" borderId="0" xfId="0" applyFont="1" applyFill="1" applyBorder="1" applyAlignment="1">
      <alignment horizontal="right" vertical="center"/>
    </xf>
    <xf numFmtId="3" fontId="15" fillId="0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3" fontId="14" fillId="0" borderId="0" xfId="0" applyNumberFormat="1" applyFont="1" applyFill="1" applyBorder="1" applyAlignment="1">
      <alignment wrapText="1"/>
    </xf>
    <xf numFmtId="9" fontId="4" fillId="0" borderId="0" xfId="2" applyFont="1" applyFill="1" applyBorder="1"/>
    <xf numFmtId="0" fontId="3" fillId="0" borderId="0" xfId="0" applyFont="1" applyFill="1" applyBorder="1" applyAlignment="1">
      <alignment vertical="center" wrapText="1"/>
    </xf>
    <xf numFmtId="10" fontId="14" fillId="0" borderId="0" xfId="2" applyNumberFormat="1" applyFont="1" applyFill="1" applyBorder="1" applyAlignment="1">
      <alignment vertical="center" wrapText="1"/>
    </xf>
    <xf numFmtId="3" fontId="3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3" fontId="4" fillId="0" borderId="0" xfId="0" applyNumberFormat="1" applyFont="1" applyFill="1" applyBorder="1"/>
    <xf numFmtId="0" fontId="17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right" vertical="center"/>
    </xf>
    <xf numFmtId="2" fontId="3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165" fontId="19" fillId="0" borderId="0" xfId="3" applyNumberFormat="1" applyFont="1" applyFill="1" applyBorder="1" applyAlignment="1">
      <alignment horizontal="right" vertical="center"/>
    </xf>
    <xf numFmtId="2" fontId="19" fillId="0" borderId="0" xfId="0" applyNumberFormat="1" applyFont="1" applyFill="1" applyBorder="1" applyAlignment="1">
      <alignment horizontal="right" vertical="center"/>
    </xf>
    <xf numFmtId="0" fontId="5" fillId="0" borderId="0" xfId="0" applyFont="1" applyFill="1"/>
    <xf numFmtId="0" fontId="21" fillId="0" borderId="0" xfId="0" applyFont="1" applyFill="1"/>
    <xf numFmtId="0" fontId="5" fillId="0" borderId="0" xfId="0" applyFont="1"/>
    <xf numFmtId="3" fontId="4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166" fontId="4" fillId="0" borderId="0" xfId="2" applyNumberFormat="1" applyFont="1" applyFill="1" applyBorder="1"/>
    <xf numFmtId="0" fontId="24" fillId="0" borderId="2" xfId="0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 applyProtection="1">
      <alignment horizontal="right" vertical="center"/>
      <protection hidden="1"/>
    </xf>
    <xf numFmtId="164" fontId="24" fillId="0" borderId="2" xfId="0" applyNumberFormat="1" applyFont="1" applyFill="1" applyBorder="1" applyAlignment="1" applyProtection="1">
      <alignment horizontal="center" vertical="center"/>
      <protection hidden="1"/>
    </xf>
    <xf numFmtId="0" fontId="24" fillId="0" borderId="3" xfId="0" applyFont="1" applyFill="1" applyBorder="1" applyAlignment="1">
      <alignment horizontal="center" vertical="center"/>
    </xf>
    <xf numFmtId="3" fontId="24" fillId="0" borderId="3" xfId="0" applyNumberFormat="1" applyFont="1" applyFill="1" applyBorder="1" applyAlignment="1" applyProtection="1">
      <alignment horizontal="right" vertical="center"/>
      <protection hidden="1"/>
    </xf>
    <xf numFmtId="164" fontId="24" fillId="0" borderId="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/>
    <xf numFmtId="0" fontId="4" fillId="0" borderId="0" xfId="0" applyFont="1" applyBorder="1" applyAlignment="1">
      <alignment horizontal="right"/>
    </xf>
    <xf numFmtId="0" fontId="24" fillId="0" borderId="4" xfId="0" applyFont="1" applyFill="1" applyBorder="1" applyAlignment="1">
      <alignment horizontal="center" vertical="center"/>
    </xf>
    <xf numFmtId="3" fontId="24" fillId="0" borderId="4" xfId="0" applyNumberFormat="1" applyFont="1" applyFill="1" applyBorder="1" applyAlignment="1" applyProtection="1">
      <alignment horizontal="right" vertical="center"/>
      <protection hidden="1"/>
    </xf>
    <xf numFmtId="164" fontId="24" fillId="0" borderId="4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/>
    </xf>
    <xf numFmtId="3" fontId="28" fillId="3" borderId="6" xfId="0" applyNumberFormat="1" applyFont="1" applyFill="1" applyBorder="1" applyAlignment="1">
      <alignment horizontal="right" vertical="center"/>
    </xf>
    <xf numFmtId="167" fontId="28" fillId="3" borderId="6" xfId="2" applyNumberFormat="1" applyFont="1" applyFill="1" applyBorder="1" applyAlignment="1">
      <alignment horizontal="right" vertical="center"/>
    </xf>
    <xf numFmtId="167" fontId="28" fillId="0" borderId="0" xfId="2" applyNumberFormat="1" applyFont="1" applyFill="1" applyBorder="1"/>
    <xf numFmtId="4" fontId="28" fillId="3" borderId="6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165" fontId="29" fillId="0" borderId="0" xfId="1" applyNumberFormat="1" applyFont="1" applyAlignment="1">
      <alignment horizontal="right" vertical="center"/>
    </xf>
    <xf numFmtId="167" fontId="29" fillId="0" borderId="0" xfId="1" applyNumberFormat="1" applyFont="1" applyAlignment="1">
      <alignment horizontal="right" vertical="center"/>
    </xf>
    <xf numFmtId="167" fontId="29" fillId="0" borderId="0" xfId="2" applyNumberFormat="1" applyFont="1" applyFill="1" applyBorder="1" applyAlignment="1">
      <alignment horizontal="right" vertical="center"/>
    </xf>
    <xf numFmtId="43" fontId="29" fillId="0" borderId="0" xfId="1" applyNumberFormat="1" applyFont="1" applyAlignment="1">
      <alignment horizontal="right" vertical="center"/>
    </xf>
    <xf numFmtId="167" fontId="4" fillId="0" borderId="0" xfId="0" applyNumberFormat="1" applyFont="1" applyFill="1"/>
    <xf numFmtId="0" fontId="29" fillId="4" borderId="0" xfId="0" applyFont="1" applyFill="1" applyBorder="1" applyAlignment="1">
      <alignment horizontal="left" vertical="center"/>
    </xf>
    <xf numFmtId="165" fontId="29" fillId="4" borderId="0" xfId="1" applyNumberFormat="1" applyFont="1" applyFill="1" applyAlignment="1">
      <alignment horizontal="right" vertical="center"/>
    </xf>
    <xf numFmtId="167" fontId="29" fillId="4" borderId="0" xfId="1" applyNumberFormat="1" applyFont="1" applyFill="1" applyAlignment="1">
      <alignment horizontal="right" vertical="center"/>
    </xf>
    <xf numFmtId="43" fontId="29" fillId="4" borderId="0" xfId="1" applyNumberFormat="1" applyFont="1" applyFill="1" applyAlignment="1">
      <alignment horizontal="right" vertical="center"/>
    </xf>
    <xf numFmtId="0" fontId="11" fillId="0" borderId="7" xfId="0" applyFont="1" applyBorder="1" applyAlignment="1">
      <alignment horizontal="left" vertical="center"/>
    </xf>
    <xf numFmtId="0" fontId="0" fillId="0" borderId="7" xfId="0" applyBorder="1"/>
    <xf numFmtId="0" fontId="11" fillId="0" borderId="0" xfId="0" applyFont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9" fillId="3" borderId="8" xfId="0" applyFont="1" applyFill="1" applyBorder="1" applyAlignment="1">
      <alignment horizontal="left" vertical="center"/>
    </xf>
    <xf numFmtId="0" fontId="28" fillId="3" borderId="8" xfId="0" applyFont="1" applyFill="1" applyBorder="1" applyAlignment="1">
      <alignment horizontal="left" vertical="center"/>
    </xf>
    <xf numFmtId="165" fontId="28" fillId="3" borderId="8" xfId="3" applyNumberFormat="1" applyFont="1" applyFill="1" applyBorder="1" applyAlignment="1">
      <alignment horizontal="right" vertical="center"/>
    </xf>
    <xf numFmtId="164" fontId="28" fillId="3" borderId="8" xfId="3" applyNumberFormat="1" applyFont="1" applyFill="1" applyBorder="1" applyAlignment="1">
      <alignment horizontal="right" vertical="center"/>
    </xf>
    <xf numFmtId="164" fontId="28" fillId="0" borderId="0" xfId="3" applyNumberFormat="1" applyFont="1" applyFill="1" applyBorder="1" applyAlignment="1">
      <alignment horizontal="right" vertical="center"/>
    </xf>
    <xf numFmtId="43" fontId="28" fillId="3" borderId="8" xfId="3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3" fontId="29" fillId="0" borderId="0" xfId="0" applyNumberFormat="1" applyFont="1" applyAlignment="1">
      <alignment horizontal="right" vertical="center"/>
    </xf>
    <xf numFmtId="164" fontId="29" fillId="0" borderId="0" xfId="3" applyNumberFormat="1" applyFont="1" applyAlignment="1">
      <alignment horizontal="right" vertical="center"/>
    </xf>
    <xf numFmtId="43" fontId="29" fillId="0" borderId="0" xfId="3" applyNumberFormat="1" applyFont="1" applyAlignment="1">
      <alignment horizontal="right" vertical="center"/>
    </xf>
    <xf numFmtId="3" fontId="4" fillId="4" borderId="0" xfId="0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horizontal="left" vertical="center"/>
    </xf>
    <xf numFmtId="3" fontId="29" fillId="4" borderId="0" xfId="0" applyNumberFormat="1" applyFont="1" applyFill="1" applyAlignment="1">
      <alignment horizontal="right" vertical="center"/>
    </xf>
    <xf numFmtId="164" fontId="29" fillId="4" borderId="0" xfId="3" applyNumberFormat="1" applyFont="1" applyFill="1" applyAlignment="1">
      <alignment horizontal="right" vertical="center"/>
    </xf>
    <xf numFmtId="43" fontId="29" fillId="4" borderId="0" xfId="3" applyNumberFormat="1" applyFont="1" applyFill="1" applyAlignment="1">
      <alignment horizontal="right" vertical="center"/>
    </xf>
    <xf numFmtId="0" fontId="0" fillId="0" borderId="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3" fontId="29" fillId="0" borderId="0" xfId="0" applyNumberFormat="1" applyFont="1" applyFill="1" applyBorder="1" applyAlignment="1">
      <alignment horizontal="right" vertical="center"/>
    </xf>
    <xf numFmtId="164" fontId="29" fillId="0" borderId="0" xfId="3" applyNumberFormat="1" applyFont="1" applyFill="1" applyBorder="1" applyAlignment="1">
      <alignment horizontal="right" vertical="center"/>
    </xf>
    <xf numFmtId="43" fontId="29" fillId="0" borderId="0" xfId="3" applyNumberFormat="1" applyFont="1" applyFill="1" applyBorder="1" applyAlignment="1">
      <alignment horizontal="right" vertical="center"/>
    </xf>
    <xf numFmtId="43" fontId="25" fillId="0" borderId="0" xfId="3" applyFont="1" applyFill="1" applyBorder="1" applyAlignment="1">
      <alignment wrapText="1"/>
    </xf>
    <xf numFmtId="43" fontId="25" fillId="0" borderId="0" xfId="3" applyFont="1" applyFill="1" applyBorder="1" applyAlignment="1">
      <alignment vertical="center" wrapText="1"/>
    </xf>
    <xf numFmtId="43" fontId="30" fillId="0" borderId="0" xfId="3" applyFont="1" applyFill="1" applyBorder="1" applyAlignment="1">
      <alignment vertical="center" wrapText="1"/>
    </xf>
    <xf numFmtId="0" fontId="25" fillId="0" borderId="0" xfId="0" applyFont="1" applyBorder="1" applyAlignment="1">
      <alignment vertical="center"/>
    </xf>
    <xf numFmtId="0" fontId="0" fillId="0" borderId="0" xfId="0" applyBorder="1"/>
    <xf numFmtId="0" fontId="12" fillId="0" borderId="5" xfId="0" applyFont="1" applyFill="1" applyBorder="1" applyAlignment="1">
      <alignment horizontal="justify" vertical="top" wrapText="1"/>
    </xf>
    <xf numFmtId="0" fontId="12" fillId="0" borderId="0" xfId="0" applyFont="1" applyFill="1" applyBorder="1" applyAlignment="1">
      <alignment horizontal="justify" vertical="top" wrapText="1"/>
    </xf>
    <xf numFmtId="0" fontId="8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0" fontId="17" fillId="0" borderId="0" xfId="2" applyNumberFormat="1" applyFont="1" applyFill="1" applyBorder="1" applyAlignment="1">
      <alignment horizontal="right" vertical="center" wrapText="1"/>
    </xf>
    <xf numFmtId="3" fontId="14" fillId="0" borderId="0" xfId="0" applyNumberFormat="1" applyFont="1" applyFill="1" applyBorder="1" applyAlignment="1">
      <alignment horizontal="right" wrapText="1"/>
    </xf>
    <xf numFmtId="10" fontId="14" fillId="0" borderId="0" xfId="2" applyNumberFormat="1" applyFont="1" applyFill="1" applyBorder="1" applyAlignment="1">
      <alignment horizontal="right" vertical="center" wrapText="1"/>
    </xf>
    <xf numFmtId="3" fontId="10" fillId="0" borderId="0" xfId="0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wrapText="1"/>
    </xf>
    <xf numFmtId="0" fontId="25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 vertical="center" wrapText="1"/>
    </xf>
    <xf numFmtId="43" fontId="25" fillId="0" borderId="0" xfId="3" applyFont="1" applyFill="1" applyBorder="1" applyAlignment="1">
      <alignment horizontal="center" wrapText="1"/>
    </xf>
    <xf numFmtId="0" fontId="25" fillId="0" borderId="0" xfId="0" applyFont="1" applyBorder="1" applyAlignment="1">
      <alignment horizontal="center" vertical="center"/>
    </xf>
    <xf numFmtId="43" fontId="25" fillId="0" borderId="0" xfId="3" applyFont="1" applyFill="1" applyBorder="1" applyAlignment="1">
      <alignment horizontal="center" vertical="top" wrapText="1"/>
    </xf>
    <xf numFmtId="43" fontId="25" fillId="0" borderId="0" xfId="3" applyFont="1" applyFill="1" applyBorder="1" applyAlignment="1">
      <alignment horizontal="center" vertical="center" wrapText="1"/>
    </xf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 cap="rnd">
            <a:solidFill>
              <a:srgbClr val="002060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diamond"/>
          <c:size val="5"/>
          <c:spPr>
            <a:solidFill>
              <a:srgbClr val="002060"/>
            </a:solidFill>
            <a:ln w="9525">
              <a:solidFill>
                <a:schemeClr val="accent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</c:marker>
      </c:pivotFmt>
      <c:pivotFmt>
        <c:idx val="6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diamond"/>
          <c:size val="5"/>
          <c:spPr>
            <a:solidFill>
              <a:srgbClr val="C00000"/>
            </a:solidFill>
            <a:ln w="9525">
              <a:solidFill>
                <a:schemeClr val="accent2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Área Sembrada (ha)</c:v>
          </c:tx>
          <c:spPr>
            <a:ln w="19050" cap="rnd">
              <a:solidFill>
                <a:srgbClr val="00206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Lit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strLit>
          </c:cat>
          <c:val>
            <c:numLit>
              <c:formatCode>General</c:formatCode>
              <c:ptCount val="9"/>
              <c:pt idx="0">
                <c:v>413022.23999999993</c:v>
              </c:pt>
              <c:pt idx="1">
                <c:v>398156.23</c:v>
              </c:pt>
              <c:pt idx="2">
                <c:v>420386.92999999993</c:v>
              </c:pt>
              <c:pt idx="3">
                <c:v>424454.3418295295</c:v>
              </c:pt>
              <c:pt idx="4">
                <c:v>422621.04949923104</c:v>
              </c:pt>
              <c:pt idx="5">
                <c:v>447316.08999999997</c:v>
              </c:pt>
              <c:pt idx="6">
                <c:v>447529.57109700004</c:v>
              </c:pt>
              <c:pt idx="7">
                <c:v>448889.50750000007</c:v>
              </c:pt>
              <c:pt idx="8">
                <c:v>448957.60999999987</c:v>
              </c:pt>
            </c:numLit>
          </c:val>
          <c:smooth val="0"/>
        </c:ser>
        <c:ser>
          <c:idx val="1"/>
          <c:order val="1"/>
          <c:tx>
            <c:v>Área Cosechada (ha)</c:v>
          </c:tx>
          <c:spPr>
            <a:ln w="19050" cap="rnd">
              <a:solidFill>
                <a:schemeClr val="accent2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chemeClr val="accent2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Lit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strLit>
          </c:cat>
          <c:val>
            <c:numLit>
              <c:formatCode>General</c:formatCode>
              <c:ptCount val="9"/>
              <c:pt idx="0">
                <c:v>375680.81999999995</c:v>
              </c:pt>
              <c:pt idx="1">
                <c:v>357770</c:v>
              </c:pt>
              <c:pt idx="2">
                <c:v>351450.74599999998</c:v>
              </c:pt>
              <c:pt idx="3">
                <c:v>370631.43040627229</c:v>
              </c:pt>
              <c:pt idx="4">
                <c:v>375636.00801992568</c:v>
              </c:pt>
              <c:pt idx="5">
                <c:v>397247.31057790323</c:v>
              </c:pt>
              <c:pt idx="6">
                <c:v>398430.49753720814</c:v>
              </c:pt>
              <c:pt idx="7">
                <c:v>401739.2998855614</c:v>
              </c:pt>
              <c:pt idx="8">
                <c:v>405910.09824121447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0305328"/>
        <c:axId val="-1530300976"/>
      </c:lineChart>
      <c:catAx>
        <c:axId val="-153030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Año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0300976"/>
        <c:crosses val="autoZero"/>
        <c:auto val="1"/>
        <c:lblAlgn val="ctr"/>
        <c:lblOffset val="100"/>
        <c:noMultiLvlLbl val="0"/>
      </c:catAx>
      <c:valAx>
        <c:axId val="-15303009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Área Sembrada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030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25328961653369E-2"/>
          <c:y val="3.5298823364132002E-2"/>
          <c:w val="0.88329484992210683"/>
          <c:h val="0.75583675014320406"/>
        </c:manualLayout>
      </c:layout>
      <c:lineChart>
        <c:grouping val="standard"/>
        <c:varyColors val="0"/>
        <c:ser>
          <c:idx val="0"/>
          <c:order val="0"/>
          <c:tx>
            <c:v>Siembras</c:v>
          </c:tx>
          <c:spPr>
            <a:ln w="19050" cap="rnd">
              <a:solidFill>
                <a:srgbClr val="00206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92D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00,000</c:formatCode>
              <c:ptCount val="12"/>
              <c:pt idx="0">
                <c:v>5.1891170864222777E-2</c:v>
              </c:pt>
              <c:pt idx="1">
                <c:v>0.11745413791606339</c:v>
              </c:pt>
              <c:pt idx="2">
                <c:v>9.2244965669955464E-2</c:v>
              </c:pt>
              <c:pt idx="3">
                <c:v>0.11122324844982698</c:v>
              </c:pt>
              <c:pt idx="4">
                <c:v>0.15242567751614411</c:v>
              </c:pt>
              <c:pt idx="5">
                <c:v>0.10155991456001534</c:v>
              </c:pt>
              <c:pt idx="6">
                <c:v>5.8339959562833416E-2</c:v>
              </c:pt>
              <c:pt idx="7">
                <c:v>0.11743501751237156</c:v>
              </c:pt>
              <c:pt idx="8">
                <c:v>6.0910574329221666E-2</c:v>
              </c:pt>
              <c:pt idx="9">
                <c:v>4.9912390175710267E-2</c:v>
              </c:pt>
              <c:pt idx="10">
                <c:v>5.3970330197510699E-2</c:v>
              </c:pt>
              <c:pt idx="11">
                <c:v>3.2632613246124369E-2</c:v>
              </c:pt>
            </c:numLit>
          </c:val>
          <c:smooth val="0"/>
        </c:ser>
        <c:ser>
          <c:idx val="1"/>
          <c:order val="1"/>
          <c:tx>
            <c:v>Cosechas</c:v>
          </c:tx>
          <c:spPr>
            <a:ln w="19050" cap="rnd">
              <a:solidFill>
                <a:schemeClr val="accent2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5"/>
            <c:spPr>
              <a:solidFill>
                <a:srgbClr val="002060"/>
              </a:solidFill>
              <a:ln w="9525"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00,000</c:formatCode>
              <c:ptCount val="12"/>
              <c:pt idx="0">
                <c:v>7.3391654885547941E-2</c:v>
              </c:pt>
              <c:pt idx="1">
                <c:v>8.0557302434977857E-2</c:v>
              </c:pt>
              <c:pt idx="2">
                <c:v>8.6963339726478739E-2</c:v>
              </c:pt>
              <c:pt idx="3">
                <c:v>8.6439101585316064E-2</c:v>
              </c:pt>
              <c:pt idx="4">
                <c:v>8.309215485916932E-2</c:v>
              </c:pt>
              <c:pt idx="5">
                <c:v>8.4424769446023493E-2</c:v>
              </c:pt>
              <c:pt idx="6">
                <c:v>7.8471904513901528E-2</c:v>
              </c:pt>
              <c:pt idx="7">
                <c:v>8.2639858419530698E-2</c:v>
              </c:pt>
              <c:pt idx="8">
                <c:v>9.442177633016334E-2</c:v>
              </c:pt>
              <c:pt idx="9">
                <c:v>9.0879386269515791E-2</c:v>
              </c:pt>
              <c:pt idx="10">
                <c:v>8.500349869730324E-2</c:v>
              </c:pt>
              <c:pt idx="11">
                <c:v>7.3715252832071934E-2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0306416"/>
        <c:axId val="-1530304784"/>
      </c:lineChart>
      <c:catAx>
        <c:axId val="-153030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0304784"/>
        <c:crosses val="autoZero"/>
        <c:auto val="1"/>
        <c:lblAlgn val="ctr"/>
        <c:lblOffset val="100"/>
        <c:noMultiLvlLbl val="0"/>
      </c:catAx>
      <c:valAx>
        <c:axId val="-1530304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/>
                  <a:t>Porcentaje (%)</a:t>
                </a:r>
              </a:p>
            </c:rich>
          </c:tx>
          <c:layout>
            <c:manualLayout>
              <c:xMode val="edge"/>
              <c:yMode val="edge"/>
              <c:x val="1.6464793644286411E-2"/>
              <c:y val="0.294051930772498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03064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36701830122995321"/>
          <c:y val="0.92395574272878889"/>
          <c:w val="0.27373793473704539"/>
          <c:h val="4.7639261691124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rgbClr val="00B0F0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diamond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B0F0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diamond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</c:marker>
      </c:pivotFmt>
      <c:pivotFmt>
        <c:idx val="4"/>
        <c:spPr>
          <a:solidFill>
            <a:schemeClr val="accent5">
              <a:lumMod val="7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diamond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Producción (t)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Lit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strLit>
          </c:cat>
          <c:val>
            <c:numLit>
              <c:formatCode>General</c:formatCode>
              <c:ptCount val="9"/>
              <c:pt idx="0">
                <c:v>2968101.9599999995</c:v>
              </c:pt>
              <c:pt idx="1">
                <c:v>2726548.629999999</c:v>
              </c:pt>
              <c:pt idx="2">
                <c:v>2744201.3249999993</c:v>
              </c:pt>
              <c:pt idx="3">
                <c:v>2976664.721440122</c:v>
              </c:pt>
              <c:pt idx="4">
                <c:v>3001169.5908062886</c:v>
              </c:pt>
              <c:pt idx="5">
                <c:v>3218801.7163504041</c:v>
              </c:pt>
              <c:pt idx="6">
                <c:v>3353128.5243187514</c:v>
              </c:pt>
              <c:pt idx="7">
                <c:v>3477890.456505714</c:v>
              </c:pt>
              <c:pt idx="8">
                <c:v>3534083.0021772967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1"/>
        <c:axId val="-1538475136"/>
        <c:axId val="-1538478400"/>
      </c:barChart>
      <c:lineChart>
        <c:grouping val="standard"/>
        <c:varyColors val="0"/>
        <c:ser>
          <c:idx val="1"/>
          <c:order val="1"/>
          <c:tx>
            <c:v>Rendimiento (t/ha)</c:v>
          </c:tx>
          <c:spPr>
            <a:ln w="19050" cap="rnd">
              <a:solidFill>
                <a:schemeClr val="accent2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Lit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strLit>
          </c:cat>
          <c:val>
            <c:numLit>
              <c:formatCode>General</c:formatCode>
              <c:ptCount val="9"/>
              <c:pt idx="0">
                <c:v>7.9005948719979902</c:v>
              </c:pt>
              <c:pt idx="1">
                <c:v>7.6209537691813143</c:v>
              </c:pt>
              <c:pt idx="2">
                <c:v>7.8082102719451889</c:v>
              </c:pt>
              <c:pt idx="3">
                <c:v>8.0313337651294532</c:v>
              </c:pt>
              <c:pt idx="4">
                <c:v>7.9895684298910208</c:v>
              </c:pt>
              <c:pt idx="5">
                <c:v>8.1027652815768345</c:v>
              </c:pt>
              <c:pt idx="6">
                <c:v>8.4158430266890232</c:v>
              </c:pt>
              <c:pt idx="7">
                <c:v>8.657082982661688</c:v>
              </c:pt>
              <c:pt idx="8">
                <c:v>8.7065658565536523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8476768"/>
        <c:axId val="-1538477312"/>
      </c:lineChart>
      <c:catAx>
        <c:axId val="-1538475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Año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8478400"/>
        <c:crosses val="autoZero"/>
        <c:auto val="1"/>
        <c:lblAlgn val="ctr"/>
        <c:lblOffset val="100"/>
        <c:noMultiLvlLbl val="0"/>
      </c:catAx>
      <c:valAx>
        <c:axId val="-153847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Producción (t)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8475136"/>
        <c:crosses val="autoZero"/>
        <c:crossBetween val="between"/>
      </c:valAx>
      <c:valAx>
        <c:axId val="-15384773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Rendimiento (t/ha)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538476768"/>
        <c:crosses val="max"/>
        <c:crossBetween val="between"/>
      </c:valAx>
      <c:catAx>
        <c:axId val="-153847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384773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0124467050262"/>
          <c:y val="8.7949267779436055E-2"/>
          <c:w val="0.75180141253403632"/>
          <c:h val="0.81459727170464125"/>
        </c:manualLayout>
      </c:layout>
      <c:pieChart>
        <c:varyColors val="1"/>
        <c:ser>
          <c:idx val="0"/>
          <c:order val="0"/>
          <c:tx>
            <c:v>Producción (t)</c:v>
          </c:tx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6"/>
              <c:pt idx="0">
                <c:v>Antioquia</c:v>
              </c:pt>
              <c:pt idx="1">
                <c:v>Arauca</c:v>
              </c:pt>
              <c:pt idx="2">
                <c:v>Valle del Cauca</c:v>
              </c:pt>
              <c:pt idx="3">
                <c:v>Meta</c:v>
              </c:pt>
              <c:pt idx="4">
                <c:v>Quindío</c:v>
              </c:pt>
              <c:pt idx="5">
                <c:v>Resto Departamentos</c:v>
              </c:pt>
            </c:strLit>
          </c:cat>
          <c:val>
            <c:numLit>
              <c:formatCode>#,##0</c:formatCode>
              <c:ptCount val="6"/>
              <c:pt idx="0">
                <c:v>508227.25300137041</c:v>
              </c:pt>
              <c:pt idx="1">
                <c:v>428048</c:v>
              </c:pt>
              <c:pt idx="2">
                <c:v>262661.5</c:v>
              </c:pt>
              <c:pt idx="3">
                <c:v>256197</c:v>
              </c:pt>
              <c:pt idx="4">
                <c:v>232961.5</c:v>
              </c:pt>
              <c:pt idx="5" formatCode="_(* #.##0_);_(* \(#.##0\);_(* &quot;-&quot;??_);_(@_)">
                <c:v>1845987.7491759257</c:v>
              </c:pt>
            </c:numLit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 b="1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46505</xdr:colOff>
      <xdr:row>9</xdr:row>
      <xdr:rowOff>75077</xdr:rowOff>
    </xdr:from>
    <xdr:to>
      <xdr:col>5</xdr:col>
      <xdr:colOff>416300</xdr:colOff>
      <xdr:row>11</xdr:row>
      <xdr:rowOff>170327</xdr:rowOff>
    </xdr:to>
    <xdr:sp macro="" textlink="$K$47">
      <xdr:nvSpPr>
        <xdr:cNvPr id="2" name="24 Rectángulo redondeado"/>
        <xdr:cNvSpPr/>
      </xdr:nvSpPr>
      <xdr:spPr>
        <a:xfrm>
          <a:off x="4056530" y="2275352"/>
          <a:ext cx="1550895" cy="476250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0CB11E9-2360-4A29-916E-585E6C9F0AE3}" type="TxLink">
            <a:rPr lang="en-US" sz="1900" b="1" i="0" u="none" strike="noStrike">
              <a:solidFill>
                <a:schemeClr val="bg1"/>
              </a:solidFill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405.910</a:t>
          </a:fld>
          <a:endParaRPr lang="es-CO" sz="1900" b="1" i="0" u="none" strike="noStrike">
            <a:solidFill>
              <a:schemeClr val="bg1"/>
            </a:solidFill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2</xdr:col>
      <xdr:colOff>293026</xdr:colOff>
      <xdr:row>9</xdr:row>
      <xdr:rowOff>74517</xdr:rowOff>
    </xdr:from>
    <xdr:to>
      <xdr:col>3</xdr:col>
      <xdr:colOff>672345</xdr:colOff>
      <xdr:row>11</xdr:row>
      <xdr:rowOff>169767</xdr:rowOff>
    </xdr:to>
    <xdr:sp macro="" textlink="$J$47">
      <xdr:nvSpPr>
        <xdr:cNvPr id="3" name="24 Rectángulo redondeado"/>
        <xdr:cNvSpPr/>
      </xdr:nvSpPr>
      <xdr:spPr>
        <a:xfrm>
          <a:off x="1940851" y="2274792"/>
          <a:ext cx="1560419" cy="476250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5FF9AEE-3C09-49B9-8365-7B5C0FFEEF63}" type="TxLink">
            <a:rPr lang="en-US" sz="1900" b="1" i="0" u="none" strike="noStrike">
              <a:solidFill>
                <a:schemeClr val="bg1"/>
              </a:solidFill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448.958</a:t>
          </a:fld>
          <a:endParaRPr lang="es-CO" sz="1900" b="1" i="0" u="none" strike="noStrike">
            <a:solidFill>
              <a:schemeClr val="bg1"/>
            </a:solidFill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9</xdr:col>
      <xdr:colOff>22423</xdr:colOff>
      <xdr:row>9</xdr:row>
      <xdr:rowOff>63313</xdr:rowOff>
    </xdr:from>
    <xdr:to>
      <xdr:col>10</xdr:col>
      <xdr:colOff>267805</xdr:colOff>
      <xdr:row>11</xdr:row>
      <xdr:rowOff>158563</xdr:rowOff>
    </xdr:to>
    <xdr:sp macro="" textlink="$L$47">
      <xdr:nvSpPr>
        <xdr:cNvPr id="4" name="24 Rectángulo redondeado"/>
        <xdr:cNvSpPr/>
      </xdr:nvSpPr>
      <xdr:spPr>
        <a:xfrm>
          <a:off x="9061648" y="2263588"/>
          <a:ext cx="1426482" cy="476250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579DE32-8F19-4CA2-ABCF-5FABCBAD75FC}" type="TxLink">
            <a:rPr lang="en-US" sz="1900" b="1" i="0" u="none" strike="noStrike">
              <a:solidFill>
                <a:schemeClr val="bg1"/>
              </a:solidFill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3.534.083</a:t>
          </a:fld>
          <a:endParaRPr lang="es-CO" sz="1900" b="1" i="0" u="none" strike="noStrike">
            <a:solidFill>
              <a:schemeClr val="bg1"/>
            </a:solidFill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10</xdr:col>
      <xdr:colOff>728406</xdr:colOff>
      <xdr:row>9</xdr:row>
      <xdr:rowOff>53228</xdr:rowOff>
    </xdr:from>
    <xdr:to>
      <xdr:col>11</xdr:col>
      <xdr:colOff>973788</xdr:colOff>
      <xdr:row>11</xdr:row>
      <xdr:rowOff>148478</xdr:rowOff>
    </xdr:to>
    <xdr:sp macro="" textlink="M47">
      <xdr:nvSpPr>
        <xdr:cNvPr id="5" name="24 Rectángulo redondeado"/>
        <xdr:cNvSpPr/>
      </xdr:nvSpPr>
      <xdr:spPr>
        <a:xfrm>
          <a:off x="10948731" y="2253503"/>
          <a:ext cx="1426482" cy="476250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13A08F6-40CD-4D8B-8671-8AD603F03B8E}" type="TxLink">
            <a:rPr lang="en-US" sz="1900" b="1" i="0" u="none" strike="noStrike">
              <a:solidFill>
                <a:schemeClr val="bg1"/>
              </a:solidFill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8,7</a:t>
          </a:fld>
          <a:endParaRPr lang="es-CO" sz="1900" b="1" i="0" u="none" strike="noStrike">
            <a:solidFill>
              <a:schemeClr val="bg1"/>
            </a:solidFill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1143005</xdr:colOff>
      <xdr:row>5</xdr:row>
      <xdr:rowOff>156882</xdr:rowOff>
    </xdr:from>
    <xdr:to>
      <xdr:col>3</xdr:col>
      <xdr:colOff>963710</xdr:colOff>
      <xdr:row>9</xdr:row>
      <xdr:rowOff>161237</xdr:rowOff>
    </xdr:to>
    <xdr:sp macro="" textlink="">
      <xdr:nvSpPr>
        <xdr:cNvPr id="6" name="24 Rectángulo redondeado"/>
        <xdr:cNvSpPr/>
      </xdr:nvSpPr>
      <xdr:spPr>
        <a:xfrm>
          <a:off x="1609730" y="1538007"/>
          <a:ext cx="2182905" cy="823505"/>
        </a:xfrm>
        <a:prstGeom prst="round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Área Sembrada  (ha)</a:t>
          </a:r>
        </a:p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2015:</a:t>
          </a:r>
        </a:p>
      </xdr:txBody>
    </xdr:sp>
    <xdr:clientData/>
  </xdr:twoCellAnchor>
  <xdr:twoCellAnchor>
    <xdr:from>
      <xdr:col>3</xdr:col>
      <xdr:colOff>661150</xdr:colOff>
      <xdr:row>5</xdr:row>
      <xdr:rowOff>156882</xdr:rowOff>
    </xdr:from>
    <xdr:to>
      <xdr:col>5</xdr:col>
      <xdr:colOff>941296</xdr:colOff>
      <xdr:row>9</xdr:row>
      <xdr:rowOff>161237</xdr:rowOff>
    </xdr:to>
    <xdr:sp macro="" textlink="">
      <xdr:nvSpPr>
        <xdr:cNvPr id="7" name="24 Rectángulo redondeado"/>
        <xdr:cNvSpPr/>
      </xdr:nvSpPr>
      <xdr:spPr>
        <a:xfrm>
          <a:off x="3490075" y="1538007"/>
          <a:ext cx="2642346" cy="823505"/>
        </a:xfrm>
        <a:prstGeom prst="round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Área Cosechada  (ha)</a:t>
          </a:r>
        </a:p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2015:</a:t>
          </a:r>
        </a:p>
      </xdr:txBody>
    </xdr:sp>
    <xdr:clientData/>
  </xdr:twoCellAnchor>
  <xdr:twoCellAnchor>
    <xdr:from>
      <xdr:col>8</xdr:col>
      <xdr:colOff>840439</xdr:colOff>
      <xdr:row>6</xdr:row>
      <xdr:rowOff>0</xdr:rowOff>
    </xdr:from>
    <xdr:to>
      <xdr:col>10</xdr:col>
      <xdr:colOff>537880</xdr:colOff>
      <xdr:row>10</xdr:row>
      <xdr:rowOff>4355</xdr:rowOff>
    </xdr:to>
    <xdr:sp macro="" textlink="">
      <xdr:nvSpPr>
        <xdr:cNvPr id="8" name="24 Rectángulo redondeado"/>
        <xdr:cNvSpPr/>
      </xdr:nvSpPr>
      <xdr:spPr>
        <a:xfrm>
          <a:off x="8698564" y="1628775"/>
          <a:ext cx="2059641" cy="766355"/>
        </a:xfrm>
        <a:prstGeom prst="round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Producción  (t)</a:t>
          </a:r>
        </a:p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2015:</a:t>
          </a:r>
        </a:p>
      </xdr:txBody>
    </xdr:sp>
    <xdr:clientData/>
  </xdr:twoCellAnchor>
  <xdr:twoCellAnchor>
    <xdr:from>
      <xdr:col>10</xdr:col>
      <xdr:colOff>358585</xdr:colOff>
      <xdr:row>6</xdr:row>
      <xdr:rowOff>0</xdr:rowOff>
    </xdr:from>
    <xdr:to>
      <xdr:col>12</xdr:col>
      <xdr:colOff>179290</xdr:colOff>
      <xdr:row>10</xdr:row>
      <xdr:rowOff>4355</xdr:rowOff>
    </xdr:to>
    <xdr:sp macro="" textlink="">
      <xdr:nvSpPr>
        <xdr:cNvPr id="9" name="24 Rectángulo redondeado"/>
        <xdr:cNvSpPr/>
      </xdr:nvSpPr>
      <xdr:spPr>
        <a:xfrm>
          <a:off x="10578910" y="1628775"/>
          <a:ext cx="2182905" cy="766355"/>
        </a:xfrm>
        <a:prstGeom prst="round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Rendimiento (t/ha)</a:t>
          </a:r>
        </a:p>
        <a:p>
          <a:pPr marL="0" indent="0" algn="ctr"/>
          <a:r>
            <a:rPr lang="en-US" sz="1100" b="1" i="0" u="none" strike="noStrike" cap="none" spc="0">
              <a:ln>
                <a:noFill/>
              </a:ln>
              <a:solidFill>
                <a:srgbClr val="002060"/>
              </a:solidFill>
              <a:effectLst/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t>2015:</a:t>
          </a:r>
        </a:p>
      </xdr:txBody>
    </xdr:sp>
    <xdr:clientData/>
  </xdr:twoCellAnchor>
  <xdr:twoCellAnchor editAs="oneCell">
    <xdr:from>
      <xdr:col>6</xdr:col>
      <xdr:colOff>437027</xdr:colOff>
      <xdr:row>1</xdr:row>
      <xdr:rowOff>99389</xdr:rowOff>
    </xdr:from>
    <xdr:to>
      <xdr:col>14</xdr:col>
      <xdr:colOff>3386</xdr:colOff>
      <xdr:row>3</xdr:row>
      <xdr:rowOff>119847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9252" y="289889"/>
          <a:ext cx="7281609" cy="649108"/>
        </a:xfrm>
        <a:prstGeom prst="rect">
          <a:avLst/>
        </a:prstGeom>
      </xdr:spPr>
    </xdr:pic>
    <xdr:clientData/>
  </xdr:twoCellAnchor>
  <xdr:twoCellAnchor editAs="oneCell">
    <xdr:from>
      <xdr:col>1</xdr:col>
      <xdr:colOff>35294</xdr:colOff>
      <xdr:row>0</xdr:row>
      <xdr:rowOff>168089</xdr:rowOff>
    </xdr:from>
    <xdr:to>
      <xdr:col>6</xdr:col>
      <xdr:colOff>212908</xdr:colOff>
      <xdr:row>3</xdr:row>
      <xdr:rowOff>187699</xdr:rowOff>
    </xdr:to>
    <xdr:sp macro="" textlink="">
      <xdr:nvSpPr>
        <xdr:cNvPr id="11" name="Rectángulo redondeado 10"/>
        <xdr:cNvSpPr/>
      </xdr:nvSpPr>
      <xdr:spPr>
        <a:xfrm>
          <a:off x="502019" y="168089"/>
          <a:ext cx="6083114" cy="838760"/>
        </a:xfrm>
        <a:prstGeom prst="round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392109B-F5EE-4F38-8905-12352A213B5A}" type="TxLink">
            <a:rPr lang="en-US" sz="4500" b="0" i="0" u="none" strike="noStrike" cap="none" spc="0">
              <a:ln w="0"/>
              <a:solidFill>
                <a:schemeClr val="accent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algn="ctr"/>
            <a:t>Plátano</a:t>
          </a:fld>
          <a:endParaRPr lang="en-US" sz="4500" b="0" i="0" u="none" strike="noStrike" cap="none" spc="0">
            <a:ln w="0"/>
            <a:solidFill>
              <a:schemeClr val="accent2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460305</xdr:colOff>
      <xdr:row>12</xdr:row>
      <xdr:rowOff>0</xdr:rowOff>
    </xdr:from>
    <xdr:to>
      <xdr:col>6</xdr:col>
      <xdr:colOff>493060</xdr:colOff>
      <xdr:row>32</xdr:row>
      <xdr:rowOff>44824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437030</xdr:colOff>
      <xdr:row>37</xdr:row>
      <xdr:rowOff>179295</xdr:rowOff>
    </xdr:from>
    <xdr:to>
      <xdr:col>7</xdr:col>
      <xdr:colOff>132791</xdr:colOff>
      <xdr:row>50</xdr:row>
      <xdr:rowOff>31376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264139</xdr:colOff>
      <xdr:row>11</xdr:row>
      <xdr:rowOff>129668</xdr:rowOff>
    </xdr:from>
    <xdr:to>
      <xdr:col>14</xdr:col>
      <xdr:colOff>156815</xdr:colOff>
      <xdr:row>32</xdr:row>
      <xdr:rowOff>38558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412942</xdr:colOff>
      <xdr:row>1</xdr:row>
      <xdr:rowOff>99390</xdr:rowOff>
    </xdr:from>
    <xdr:to>
      <xdr:col>19</xdr:col>
      <xdr:colOff>461154</xdr:colOff>
      <xdr:row>3</xdr:row>
      <xdr:rowOff>119848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089" y="289890"/>
          <a:ext cx="7264800" cy="647987"/>
        </a:xfrm>
        <a:prstGeom prst="rect">
          <a:avLst/>
        </a:prstGeom>
      </xdr:spPr>
    </xdr:pic>
    <xdr:clientData/>
  </xdr:twoCellAnchor>
  <xdr:twoCellAnchor editAs="oneCell">
    <xdr:from>
      <xdr:col>1</xdr:col>
      <xdr:colOff>33623</xdr:colOff>
      <xdr:row>0</xdr:row>
      <xdr:rowOff>168090</xdr:rowOff>
    </xdr:from>
    <xdr:to>
      <xdr:col>8</xdr:col>
      <xdr:colOff>188825</xdr:colOff>
      <xdr:row>3</xdr:row>
      <xdr:rowOff>187700</xdr:rowOff>
    </xdr:to>
    <xdr:sp macro="" textlink="">
      <xdr:nvSpPr>
        <xdr:cNvPr id="3" name="Rectángulo redondeado 2"/>
        <xdr:cNvSpPr/>
      </xdr:nvSpPr>
      <xdr:spPr>
        <a:xfrm>
          <a:off x="500348" y="168090"/>
          <a:ext cx="6060702" cy="838760"/>
        </a:xfrm>
        <a:prstGeom prst="round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CA078931-C2B7-4CA7-989A-827D722617EA}" type="TxLink">
            <a:rPr lang="en-US" sz="4500" b="0" i="0" u="none" strike="noStrike" cap="none" spc="0">
              <a:ln w="0"/>
              <a:solidFill>
                <a:schemeClr val="accent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Plátano</a:t>
          </a:fld>
          <a:endParaRPr lang="en-US" sz="4500" b="0" i="0" u="none" strike="noStrike" cap="none" spc="0">
            <a:ln w="0"/>
            <a:solidFill>
              <a:schemeClr val="accent2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54347</xdr:colOff>
      <xdr:row>1</xdr:row>
      <xdr:rowOff>99388</xdr:rowOff>
    </xdr:from>
    <xdr:to>
      <xdr:col>19</xdr:col>
      <xdr:colOff>618029</xdr:colOff>
      <xdr:row>3</xdr:row>
      <xdr:rowOff>119846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997" y="289888"/>
          <a:ext cx="7269282" cy="64910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0</xdr:row>
      <xdr:rowOff>168088</xdr:rowOff>
    </xdr:from>
    <xdr:to>
      <xdr:col>6</xdr:col>
      <xdr:colOff>592232</xdr:colOff>
      <xdr:row>3</xdr:row>
      <xdr:rowOff>187698</xdr:rowOff>
    </xdr:to>
    <xdr:sp macro="" textlink="">
      <xdr:nvSpPr>
        <xdr:cNvPr id="3" name="Rectángulo redondeado 2"/>
        <xdr:cNvSpPr/>
      </xdr:nvSpPr>
      <xdr:spPr>
        <a:xfrm>
          <a:off x="500343" y="168088"/>
          <a:ext cx="6054539" cy="838760"/>
        </a:xfrm>
        <a:prstGeom prst="round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818ECF0-0B62-43D5-8B80-8CD15835A169}" type="TxLink">
            <a:rPr lang="en-US" sz="4500" b="0" i="0" u="none" strike="noStrike" cap="none" spc="0">
              <a:ln w="0"/>
              <a:solidFill>
                <a:schemeClr val="accent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algn="ctr"/>
            <a:t>Plátano</a:t>
          </a:fld>
          <a:endParaRPr lang="en-US" sz="4500" b="0" i="0" u="none" strike="noStrike" cap="none" spc="0">
            <a:ln w="0"/>
            <a:solidFill>
              <a:schemeClr val="accent2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5</xdr:row>
      <xdr:rowOff>304799</xdr:rowOff>
    </xdr:from>
    <xdr:to>
      <xdr:col>9</xdr:col>
      <xdr:colOff>333375</xdr:colOff>
      <xdr:row>52</xdr:row>
      <xdr:rowOff>85725</xdr:rowOff>
    </xdr:to>
    <xdr:sp macro="" textlink="">
      <xdr:nvSpPr>
        <xdr:cNvPr id="2" name="Rectángulo 1"/>
        <xdr:cNvSpPr/>
      </xdr:nvSpPr>
      <xdr:spPr>
        <a:xfrm>
          <a:off x="704850" y="1752599"/>
          <a:ext cx="7029450" cy="9086851"/>
        </a:xfrm>
        <a:prstGeom prst="rect">
          <a:avLst/>
        </a:prstGeom>
        <a:noFill/>
        <a:ln w="1270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8</xdr:col>
      <xdr:colOff>87966</xdr:colOff>
      <xdr:row>1</xdr:row>
      <xdr:rowOff>99388</xdr:rowOff>
    </xdr:from>
    <xdr:to>
      <xdr:col>19</xdr:col>
      <xdr:colOff>270649</xdr:colOff>
      <xdr:row>3</xdr:row>
      <xdr:rowOff>119846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516" y="289888"/>
          <a:ext cx="7269283" cy="64910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0</xdr:row>
      <xdr:rowOff>168088</xdr:rowOff>
    </xdr:from>
    <xdr:to>
      <xdr:col>6</xdr:col>
      <xdr:colOff>558614</xdr:colOff>
      <xdr:row>3</xdr:row>
      <xdr:rowOff>187698</xdr:rowOff>
    </xdr:to>
    <xdr:sp macro="" textlink="">
      <xdr:nvSpPr>
        <xdr:cNvPr id="5" name="Rectángulo redondeado 4"/>
        <xdr:cNvSpPr/>
      </xdr:nvSpPr>
      <xdr:spPr>
        <a:xfrm>
          <a:off x="500343" y="168088"/>
          <a:ext cx="6049496" cy="838760"/>
        </a:xfrm>
        <a:prstGeom prst="round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BB24A7CF-5D64-4CE9-8BC2-9C1FA962BE62}" type="TxLink">
            <a:rPr lang="en-US" sz="4500" b="0" i="0" u="none" strike="noStrike" cap="none" spc="0">
              <a:ln w="0"/>
              <a:solidFill>
                <a:schemeClr val="accent2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Segoe UI Light" panose="020B0502040204020203" pitchFamily="34" charset="0"/>
              <a:ea typeface="+mn-ea"/>
              <a:cs typeface="Segoe UI Light" panose="020B0502040204020203" pitchFamily="34" charset="0"/>
            </a:rPr>
            <a:pPr marL="0" indent="0" algn="ctr"/>
            <a:t>Plátano</a:t>
          </a:fld>
          <a:endParaRPr lang="en-US" sz="4500" b="0" i="0" u="none" strike="noStrike" cap="none" spc="0">
            <a:ln w="0"/>
            <a:solidFill>
              <a:schemeClr val="accent2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Segoe UI Light" panose="020B0502040204020203" pitchFamily="34" charset="0"/>
            <a:ea typeface="+mn-ea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10</xdr:col>
      <xdr:colOff>514350</xdr:colOff>
      <xdr:row>5</xdr:row>
      <xdr:rowOff>276225</xdr:rowOff>
    </xdr:from>
    <xdr:to>
      <xdr:col>18</xdr:col>
      <xdr:colOff>66676</xdr:colOff>
      <xdr:row>27</xdr:row>
      <xdr:rowOff>85725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6</xdr:row>
      <xdr:rowOff>0</xdr:rowOff>
    </xdr:from>
    <xdr:to>
      <xdr:col>9</xdr:col>
      <xdr:colOff>320270</xdr:colOff>
      <xdr:row>52</xdr:row>
      <xdr:rowOff>84883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759324"/>
          <a:ext cx="7010182" cy="907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19</xdr:col>
      <xdr:colOff>174618</xdr:colOff>
      <xdr:row>52</xdr:row>
      <xdr:rowOff>103500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559" y="6745941"/>
          <a:ext cx="6035294" cy="4104000"/>
        </a:xfrm>
        <a:prstGeom prst="rect">
          <a:avLst/>
        </a:prstGeom>
        <a:ln>
          <a:solidFill>
            <a:srgbClr val="92D05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orj.Hernandez\AppData\Roaming\Microsoft\Excel\APL&#205;CATIVO%20ANUARIO%20ver6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orj.Hernandez\AppData\Roaming\Microsoft\Excel\APL&#205;CATIVO%20ANUARIO%20ver6%20(version%202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TOTAL"/>
      <sheetName val="2"/>
      <sheetName val="PÁGINA 1"/>
      <sheetName val="PÁGINA 2"/>
      <sheetName val="PÁGINA 3"/>
      <sheetName val="PÁGINA 4"/>
      <sheetName val="RANGOS"/>
    </sheetNames>
    <sheetDataSet>
      <sheetData sheetId="0">
        <row r="10">
          <cell r="AO10" t="str">
            <v>departamento</v>
          </cell>
        </row>
        <row r="11">
          <cell r="AO11" t="str">
            <v>Valle del Cauca</v>
          </cell>
        </row>
        <row r="12">
          <cell r="AO12" t="str">
            <v>Cauca</v>
          </cell>
        </row>
        <row r="13">
          <cell r="AO13" t="str">
            <v>Meta</v>
          </cell>
        </row>
        <row r="14">
          <cell r="AO14" t="str">
            <v>Caldas</v>
          </cell>
        </row>
        <row r="15">
          <cell r="AO15" t="str">
            <v>Risaralda</v>
          </cell>
        </row>
        <row r="16">
          <cell r="AO16" t="str">
            <v>Resto Departamentos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TOTAL"/>
      <sheetName val="2"/>
      <sheetName val="PÁGINA 1"/>
      <sheetName val="PÁGINA 2"/>
      <sheetName val="PÁGINA 3"/>
      <sheetName val="PÁGINA 4"/>
      <sheetName val="RANGOS"/>
    </sheetNames>
    <sheetDataSet>
      <sheetData sheetId="0">
        <row r="1">
          <cell r="C1" t="str">
            <v>Arveja</v>
          </cell>
        </row>
        <row r="10">
          <cell r="AO10" t="str">
            <v>departamento</v>
          </cell>
        </row>
        <row r="11">
          <cell r="AO11" t="str">
            <v>Nariño</v>
          </cell>
        </row>
        <row r="12">
          <cell r="AO12" t="str">
            <v>Cundinamarca</v>
          </cell>
        </row>
        <row r="13">
          <cell r="AO13" t="str">
            <v>Boyacá</v>
          </cell>
        </row>
        <row r="14">
          <cell r="AO14" t="str">
            <v>Huila</v>
          </cell>
        </row>
        <row r="15">
          <cell r="AO15" t="str">
            <v>Antioquia</v>
          </cell>
        </row>
        <row r="16">
          <cell r="AO16" t="str">
            <v>Resto Departamentos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AI50"/>
  <sheetViews>
    <sheetView showGridLines="0" tabSelected="1" zoomScale="85" zoomScaleNormal="85" workbookViewId="0"/>
  </sheetViews>
  <sheetFormatPr baseColWidth="10" defaultColWidth="11.42578125" defaultRowHeight="15" x14ac:dyDescent="0.25"/>
  <cols>
    <col min="1" max="1" width="7" customWidth="1"/>
    <col min="2" max="6" width="17.7109375" customWidth="1"/>
    <col min="7" max="7" width="10.7109375" customWidth="1"/>
    <col min="8" max="8" width="11.5703125" customWidth="1"/>
    <col min="9" max="13" width="17.7109375" customWidth="1"/>
    <col min="14" max="14" width="4.85546875" customWidth="1"/>
    <col min="15" max="15" width="3.28515625" bestFit="1" customWidth="1"/>
    <col min="16" max="16" width="30.85546875" customWidth="1"/>
    <col min="17" max="17" width="18.140625" bestFit="1" customWidth="1"/>
    <col min="18" max="18" width="17" customWidth="1"/>
    <col min="19" max="22" width="11.42578125" customWidth="1"/>
    <col min="23" max="23" width="10.85546875" customWidth="1"/>
    <col min="24" max="26" width="11.42578125" customWidth="1"/>
  </cols>
  <sheetData>
    <row r="1" spans="2:35" s="2" customFormat="1" ht="15" customHeight="1" x14ac:dyDescent="0.25">
      <c r="B1" s="1"/>
      <c r="N1" s="3"/>
      <c r="O1" s="3"/>
      <c r="P1" s="3"/>
      <c r="Q1" s="3"/>
      <c r="R1" s="3"/>
      <c r="S1" s="4"/>
      <c r="T1" s="4"/>
      <c r="U1" s="4"/>
      <c r="V1" s="4"/>
      <c r="W1" s="4"/>
      <c r="X1" s="4"/>
      <c r="Y1" s="5"/>
      <c r="Z1" s="3"/>
      <c r="AA1" s="4"/>
      <c r="AB1" s="4"/>
      <c r="AC1" s="4"/>
      <c r="AD1" s="4"/>
      <c r="AE1" s="4"/>
      <c r="AF1" s="4"/>
      <c r="AG1" s="4"/>
      <c r="AH1" s="4"/>
      <c r="AI1" s="4"/>
    </row>
    <row r="2" spans="2:35" s="2" customFormat="1" ht="24.95" customHeight="1" x14ac:dyDescent="0.25">
      <c r="B2" s="1"/>
      <c r="M2" s="6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7"/>
      <c r="Z2" s="3"/>
      <c r="AA2" s="3"/>
      <c r="AB2" s="3"/>
      <c r="AC2" s="4"/>
      <c r="AD2" s="4"/>
      <c r="AE2" s="4"/>
      <c r="AF2" s="4"/>
      <c r="AG2" s="4"/>
      <c r="AH2" s="4"/>
      <c r="AI2" s="4"/>
    </row>
    <row r="3" spans="2:35" s="2" customFormat="1" ht="24.95" customHeight="1" x14ac:dyDescent="0.4">
      <c r="B3" s="1"/>
      <c r="C3" s="8"/>
      <c r="D3" s="9"/>
      <c r="E3" s="9"/>
      <c r="F3" s="9"/>
      <c r="G3" s="9"/>
      <c r="H3" s="9"/>
      <c r="I3" s="8"/>
      <c r="J3" s="9"/>
      <c r="K3" s="9"/>
      <c r="L3" s="9"/>
      <c r="M3" s="9"/>
      <c r="N3" s="3"/>
      <c r="O3" s="3"/>
      <c r="P3" s="3"/>
      <c r="Q3" s="3"/>
      <c r="R3" s="3"/>
      <c r="S3" s="4"/>
      <c r="T3" s="4"/>
      <c r="U3" s="4"/>
      <c r="V3" s="4"/>
      <c r="W3" s="4"/>
      <c r="X3" s="4"/>
      <c r="Y3" s="10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2:35" s="2" customFormat="1" ht="24.95" customHeight="1" x14ac:dyDescent="0.25">
      <c r="B4" s="1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3"/>
      <c r="O4" s="3"/>
      <c r="P4" s="3"/>
      <c r="Q4" s="3"/>
      <c r="R4" s="3"/>
      <c r="S4" s="11"/>
      <c r="T4" s="11"/>
      <c r="U4" s="4"/>
      <c r="V4" s="4"/>
      <c r="W4" s="4"/>
      <c r="X4" s="4"/>
      <c r="Y4" s="10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2:35" s="2" customFormat="1" ht="20.100000000000001" customHeight="1" x14ac:dyDescent="0.25">
      <c r="B5" s="121" t="s">
        <v>0</v>
      </c>
      <c r="C5" s="121"/>
      <c r="D5" s="121"/>
      <c r="E5" s="121"/>
      <c r="F5" s="121"/>
      <c r="G5" s="121"/>
      <c r="H5" s="8"/>
      <c r="I5" s="121" t="s">
        <v>1</v>
      </c>
      <c r="J5" s="121"/>
      <c r="K5" s="121"/>
      <c r="L5" s="121"/>
      <c r="M5" s="121"/>
      <c r="N5" s="3"/>
      <c r="O5" s="3"/>
      <c r="P5" s="3"/>
      <c r="Q5" s="3"/>
      <c r="R5" s="3"/>
      <c r="S5" s="4"/>
      <c r="T5" s="4"/>
      <c r="U5" s="4"/>
      <c r="V5" s="4"/>
      <c r="W5" s="4"/>
      <c r="X5" s="4"/>
      <c r="Y5" s="10"/>
      <c r="Z5" s="4"/>
      <c r="AA5" s="4"/>
      <c r="AB5" s="4"/>
      <c r="AC5" s="4"/>
      <c r="AD5" s="4"/>
      <c r="AE5" s="4"/>
      <c r="AF5" s="4"/>
      <c r="AG5" s="4"/>
      <c r="AH5" s="4"/>
      <c r="AI5" s="4"/>
    </row>
    <row r="6" spans="2:35" s="2" customFormat="1" ht="20.100000000000001" customHeight="1" x14ac:dyDescent="0.25">
      <c r="B6" s="121" t="s">
        <v>2</v>
      </c>
      <c r="C6" s="121"/>
      <c r="D6" s="121"/>
      <c r="E6" s="121"/>
      <c r="F6" s="121"/>
      <c r="G6" s="121"/>
      <c r="H6" s="12"/>
      <c r="I6" s="121" t="s">
        <v>2</v>
      </c>
      <c r="J6" s="121"/>
      <c r="K6" s="121"/>
      <c r="L6" s="121"/>
      <c r="M6" s="121"/>
      <c r="N6" s="3"/>
      <c r="O6" s="3"/>
      <c r="P6" s="3"/>
      <c r="Q6" s="3"/>
      <c r="R6" s="3"/>
      <c r="S6" s="4"/>
      <c r="T6" s="4"/>
      <c r="U6" s="4"/>
      <c r="V6" s="4"/>
      <c r="W6" s="4"/>
      <c r="X6" s="4"/>
      <c r="Y6" s="10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2:35" s="2" customFormat="1" ht="15" customHeight="1" x14ac:dyDescent="0.25">
      <c r="B7" s="1"/>
      <c r="C7" s="1"/>
      <c r="D7" s="1"/>
      <c r="E7" s="1"/>
      <c r="F7" s="1"/>
      <c r="G7" s="1"/>
      <c r="N7" s="3"/>
      <c r="O7" s="3"/>
      <c r="P7" s="3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spans="2:35" s="2" customFormat="1" ht="15" customHeight="1" x14ac:dyDescent="0.25">
      <c r="B8" s="1"/>
      <c r="N8" s="3"/>
      <c r="O8" s="3"/>
      <c r="P8" s="3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</row>
    <row r="9" spans="2:35" s="2" customFormat="1" ht="15" customHeight="1" x14ac:dyDescent="0.25">
      <c r="B9" s="13"/>
      <c r="C9" s="13"/>
      <c r="D9" s="14"/>
      <c r="E9" s="13"/>
      <c r="F9" s="13"/>
      <c r="G9" s="15"/>
      <c r="H9" s="16"/>
      <c r="I9" s="125"/>
      <c r="J9" s="125"/>
      <c r="K9" s="15"/>
      <c r="L9" s="125"/>
      <c r="M9" s="125"/>
      <c r="N9" s="3"/>
      <c r="O9" s="3"/>
      <c r="P9" s="3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</row>
    <row r="10" spans="2:35" s="2" customFormat="1" ht="15" customHeight="1" x14ac:dyDescent="0.25">
      <c r="B10" s="17"/>
      <c r="C10" s="17"/>
      <c r="D10" s="18"/>
      <c r="E10" s="19"/>
      <c r="F10" s="19"/>
      <c r="G10" s="19"/>
      <c r="H10" s="1"/>
      <c r="I10" s="19"/>
      <c r="J10" s="19"/>
      <c r="K10" s="19"/>
      <c r="L10" s="19"/>
      <c r="M10" s="19"/>
      <c r="N10" s="3"/>
      <c r="O10" s="3"/>
      <c r="P10" s="3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</row>
    <row r="11" spans="2:35" s="2" customFormat="1" ht="15" customHeight="1" x14ac:dyDescent="0.25">
      <c r="B11" s="1"/>
      <c r="C11" s="20"/>
      <c r="D11" s="21"/>
      <c r="E11" s="21"/>
      <c r="F11" s="20"/>
      <c r="G11" s="21"/>
      <c r="H11" s="1"/>
      <c r="I11" s="1"/>
      <c r="J11" s="1"/>
      <c r="K11" s="1"/>
      <c r="L11" s="1"/>
      <c r="M11" s="1"/>
      <c r="N11" s="3"/>
      <c r="O11" s="3"/>
      <c r="P11" s="3"/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spans="2:35" s="2" customFormat="1" ht="15" customHeight="1" x14ac:dyDescent="0.25">
      <c r="B12" s="1"/>
      <c r="C12" s="22"/>
      <c r="D12" s="23"/>
      <c r="E12" s="23"/>
      <c r="F12" s="22"/>
      <c r="G12" s="24"/>
      <c r="H12" s="1"/>
      <c r="I12" s="1"/>
      <c r="J12" s="1"/>
      <c r="K12" s="1"/>
      <c r="L12" s="1"/>
      <c r="M12" s="1"/>
      <c r="N12" s="3"/>
      <c r="O12" s="3"/>
      <c r="P12" s="3"/>
      <c r="Q12" s="3"/>
      <c r="R12" s="3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spans="2:35" s="2" customFormat="1" ht="15" customHeight="1" x14ac:dyDescent="0.25">
      <c r="B13" s="1"/>
      <c r="C13" s="20"/>
      <c r="D13" s="21"/>
      <c r="E13" s="21"/>
      <c r="G13" s="1"/>
      <c r="H13" s="1"/>
      <c r="I13" s="1"/>
      <c r="J13" s="1"/>
      <c r="K13" s="1"/>
      <c r="L13" s="1"/>
      <c r="M13" s="1"/>
      <c r="N13" s="3"/>
      <c r="O13" s="3"/>
      <c r="P13" s="3"/>
      <c r="Q13" s="3"/>
      <c r="R13" s="3"/>
      <c r="S13" s="25"/>
      <c r="T13" s="25"/>
      <c r="U13" s="25"/>
      <c r="V13" s="25"/>
      <c r="W13" s="25"/>
      <c r="X13" s="25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</row>
    <row r="14" spans="2:35" s="2" customFormat="1" ht="15" customHeight="1" x14ac:dyDescent="0.25">
      <c r="B14" s="1"/>
      <c r="G14" s="26"/>
      <c r="H14" s="27"/>
      <c r="I14" s="28"/>
      <c r="J14" s="28"/>
      <c r="K14" s="1"/>
      <c r="L14" s="1"/>
      <c r="M14" s="1"/>
      <c r="N14" s="3"/>
      <c r="O14" s="3"/>
      <c r="P14" s="3"/>
      <c r="Q14" s="3"/>
      <c r="R14" s="3"/>
      <c r="S14" s="25"/>
      <c r="T14" s="25"/>
      <c r="U14" s="25"/>
      <c r="V14" s="25"/>
      <c r="W14" s="25"/>
      <c r="X14" s="25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</row>
    <row r="15" spans="2:35" s="2" customFormat="1" ht="15" customHeight="1" x14ac:dyDescent="0.25">
      <c r="B15" s="1"/>
      <c r="G15" s="28"/>
      <c r="H15" s="29"/>
      <c r="I15" s="28"/>
      <c r="J15" s="28"/>
      <c r="K15" s="1"/>
      <c r="L15" s="1"/>
      <c r="M15" s="1"/>
      <c r="N15" s="3"/>
      <c r="O15" s="3"/>
      <c r="P15" s="3"/>
      <c r="Q15" s="3"/>
      <c r="R15" s="3"/>
      <c r="S15" s="122"/>
      <c r="T15" s="122"/>
      <c r="U15" s="30"/>
      <c r="V15" s="30"/>
      <c r="W15" s="30"/>
      <c r="X15" s="30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</row>
    <row r="16" spans="2:35" s="2" customFormat="1" ht="15" customHeight="1" x14ac:dyDescent="0.25">
      <c r="B16" s="1"/>
      <c r="G16" s="26"/>
      <c r="H16" s="29"/>
      <c r="I16" s="31"/>
      <c r="J16" s="31"/>
      <c r="K16" s="1"/>
      <c r="L16" s="1"/>
      <c r="M16" s="1"/>
      <c r="N16" s="3"/>
      <c r="O16" s="3"/>
      <c r="P16" s="3"/>
      <c r="Q16" s="3"/>
      <c r="R16" s="3"/>
      <c r="S16" s="32"/>
      <c r="T16" s="33"/>
      <c r="U16" s="5"/>
      <c r="V16" s="5"/>
      <c r="W16" s="5"/>
      <c r="X16" s="5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 s="2" customFormat="1" ht="15" customHeight="1" x14ac:dyDescent="0.25">
      <c r="B17" s="1"/>
      <c r="C17" s="34"/>
      <c r="D17" s="34"/>
      <c r="E17" s="35"/>
      <c r="F17" s="34"/>
      <c r="G17" s="34"/>
      <c r="H17" s="29"/>
      <c r="I17" s="36"/>
      <c r="J17" s="29"/>
      <c r="K17" s="29"/>
      <c r="L17" s="36"/>
      <c r="M17" s="29"/>
      <c r="N17" s="3"/>
      <c r="O17" s="3"/>
      <c r="P17" s="3"/>
      <c r="Q17" s="3"/>
      <c r="R17" s="3"/>
      <c r="S17" s="32"/>
      <c r="T17" s="37"/>
      <c r="U17" s="38"/>
      <c r="V17" s="38"/>
      <c r="W17" s="38"/>
      <c r="X17" s="39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2:35" s="2" customFormat="1" ht="15" customHeight="1" x14ac:dyDescent="0.25">
      <c r="B18" s="1"/>
      <c r="C18" s="1"/>
      <c r="D18" s="36"/>
      <c r="E18" s="27"/>
      <c r="F18" s="123"/>
      <c r="G18" s="123"/>
      <c r="H18" s="27"/>
      <c r="I18" s="34"/>
      <c r="J18" s="34"/>
      <c r="K18" s="34"/>
      <c r="L18" s="34"/>
      <c r="M18" s="35"/>
      <c r="N18" s="3"/>
      <c r="O18" s="3"/>
      <c r="P18" s="3"/>
      <c r="Q18" s="3"/>
      <c r="R18" s="3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2:35" s="2" customFormat="1" ht="15" customHeight="1" x14ac:dyDescent="0.25">
      <c r="B19" s="1"/>
      <c r="C19" s="1"/>
      <c r="D19" s="36"/>
      <c r="E19" s="29"/>
      <c r="F19" s="123"/>
      <c r="G19" s="123"/>
      <c r="H19" s="29"/>
      <c r="I19" s="40"/>
      <c r="J19" s="40"/>
      <c r="K19" s="35"/>
      <c r="L19" s="35"/>
      <c r="M19" s="35"/>
      <c r="N19" s="3"/>
      <c r="O19" s="3"/>
      <c r="P19" s="3"/>
      <c r="Q19" s="3"/>
      <c r="R19" s="3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2:35" s="2" customFormat="1" ht="15" customHeight="1" x14ac:dyDescent="0.25">
      <c r="B20" s="1"/>
      <c r="C20" s="1"/>
      <c r="D20" s="36"/>
      <c r="E20" s="29"/>
      <c r="F20" s="124"/>
      <c r="G20" s="124"/>
      <c r="H20" s="29"/>
      <c r="I20" s="31"/>
      <c r="J20" s="31"/>
      <c r="K20" s="35"/>
      <c r="L20" s="35"/>
      <c r="M20" s="35"/>
      <c r="N20" s="3"/>
      <c r="O20" s="3"/>
      <c r="P20" s="3"/>
      <c r="Q20" s="3"/>
      <c r="R20" s="3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2:35" s="2" customFormat="1" ht="15" customHeight="1" x14ac:dyDescent="0.25">
      <c r="B21" s="1"/>
      <c r="C21" s="1"/>
      <c r="D21" s="36"/>
      <c r="E21" s="36"/>
      <c r="F21" s="36"/>
      <c r="G21" s="36"/>
      <c r="H21" s="36"/>
      <c r="I21" s="36"/>
      <c r="J21" s="41"/>
      <c r="K21" s="42"/>
      <c r="L21" s="42"/>
      <c r="M21" s="42"/>
      <c r="N21" s="3"/>
      <c r="O21" s="3"/>
      <c r="P21" s="3"/>
      <c r="Q21" s="3"/>
      <c r="R21" s="3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2:35" s="2" customFormat="1" ht="15" customHeight="1" x14ac:dyDescent="0.25">
      <c r="B22" s="1"/>
      <c r="C22" s="1"/>
      <c r="D22" s="36"/>
      <c r="E22" s="36"/>
      <c r="F22" s="36"/>
      <c r="G22" s="36"/>
      <c r="H22" s="36"/>
      <c r="I22" s="36"/>
      <c r="J22" s="41"/>
      <c r="K22" s="42"/>
      <c r="L22" s="42"/>
      <c r="M22" s="42"/>
      <c r="N22" s="3"/>
      <c r="O22" s="3"/>
      <c r="P22" s="3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2:35" ht="15" customHeight="1" x14ac:dyDescent="0.25">
      <c r="B23" s="1"/>
      <c r="C23" s="1"/>
      <c r="D23" s="36"/>
      <c r="E23" s="36"/>
      <c r="F23" s="36"/>
      <c r="G23" s="36"/>
      <c r="H23" s="36"/>
      <c r="I23" s="36"/>
      <c r="J23" s="43"/>
      <c r="K23" s="44"/>
      <c r="L23" s="44"/>
      <c r="M23" s="45"/>
      <c r="N23" s="3"/>
      <c r="O23" s="3"/>
      <c r="P23" s="3"/>
      <c r="Q23" s="3"/>
      <c r="R23" s="3"/>
      <c r="S23" s="46"/>
      <c r="T23" s="46"/>
      <c r="U23" s="47"/>
      <c r="V23" s="46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</row>
    <row r="24" spans="2:35" ht="15" customHeight="1" x14ac:dyDescent="0.25">
      <c r="B24" s="1"/>
      <c r="C24" s="1"/>
      <c r="D24" s="36"/>
      <c r="E24" s="36"/>
      <c r="F24" s="36"/>
      <c r="G24" s="36"/>
      <c r="H24" s="36"/>
      <c r="I24" s="36"/>
      <c r="J24" s="43"/>
      <c r="K24" s="44"/>
      <c r="L24" s="44"/>
      <c r="M24" s="45"/>
      <c r="N24" s="3"/>
      <c r="O24" s="3"/>
      <c r="P24" s="3"/>
      <c r="Q24" s="3"/>
      <c r="R24" s="3"/>
      <c r="S24" s="3"/>
      <c r="T24" s="46"/>
      <c r="U24" s="46"/>
      <c r="V24" s="46"/>
      <c r="W24" s="46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</row>
    <row r="25" spans="2:35" ht="15" customHeight="1" x14ac:dyDescent="0.25">
      <c r="B25" s="1"/>
      <c r="C25" s="1"/>
      <c r="D25" s="36"/>
      <c r="E25" s="36"/>
      <c r="F25" s="36"/>
      <c r="G25" s="36"/>
      <c r="H25" s="36"/>
      <c r="I25" s="36"/>
      <c r="J25" s="43"/>
      <c r="K25" s="44"/>
      <c r="L25" s="44"/>
      <c r="M25" s="45"/>
      <c r="N25" s="3"/>
      <c r="O25" s="3"/>
      <c r="P25" s="3"/>
      <c r="Q25" s="3"/>
      <c r="R25" s="3"/>
      <c r="S25" s="3"/>
      <c r="T25" s="46"/>
      <c r="U25" s="46"/>
      <c r="V25" s="46"/>
      <c r="W25" s="46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</row>
    <row r="26" spans="2:35" ht="15" customHeight="1" x14ac:dyDescent="0.25">
      <c r="B26" s="1"/>
      <c r="C26" s="1"/>
      <c r="D26" s="36"/>
      <c r="E26" s="36"/>
      <c r="F26" s="36"/>
      <c r="G26" s="36"/>
      <c r="H26" s="36"/>
      <c r="I26" s="36"/>
      <c r="J26" s="43"/>
      <c r="K26" s="44"/>
      <c r="L26" s="44"/>
      <c r="M26" s="45"/>
      <c r="N26" s="3"/>
      <c r="O26" s="3"/>
      <c r="P26" s="3"/>
      <c r="Q26" s="3"/>
      <c r="R26" s="3"/>
      <c r="S26" s="3"/>
      <c r="T26" s="46"/>
      <c r="U26" s="46"/>
      <c r="V26" s="46"/>
      <c r="W26" s="46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</row>
    <row r="27" spans="2:35" ht="15" customHeight="1" x14ac:dyDescent="0.25">
      <c r="B27" s="1"/>
      <c r="C27" s="1"/>
      <c r="D27" s="36"/>
      <c r="E27" s="36"/>
      <c r="F27" s="36"/>
      <c r="G27" s="36"/>
      <c r="H27" s="36"/>
      <c r="I27" s="36"/>
      <c r="J27" s="43"/>
      <c r="K27" s="44"/>
      <c r="L27" s="44"/>
      <c r="M27" s="45"/>
      <c r="N27" s="3"/>
      <c r="O27" s="3"/>
      <c r="P27" s="3"/>
      <c r="Q27" s="3"/>
      <c r="R27" s="3"/>
      <c r="S27" s="3"/>
      <c r="T27" s="46"/>
      <c r="U27" s="46"/>
      <c r="V27" s="46"/>
      <c r="W27" s="46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 ht="15" customHeight="1" x14ac:dyDescent="0.25">
      <c r="B28" s="1"/>
      <c r="C28" s="1"/>
      <c r="D28" s="36"/>
      <c r="E28" s="36"/>
      <c r="F28" s="36"/>
      <c r="G28" s="36"/>
      <c r="H28" s="36"/>
      <c r="I28" s="36"/>
      <c r="J28" s="43"/>
      <c r="K28" s="44"/>
      <c r="L28" s="44"/>
      <c r="M28" s="45"/>
      <c r="N28" s="3"/>
      <c r="O28" s="3"/>
      <c r="P28" s="3"/>
      <c r="Q28" s="3"/>
      <c r="R28" s="3"/>
      <c r="S28" s="3"/>
      <c r="T28" s="46"/>
      <c r="U28" s="46"/>
      <c r="V28" s="46"/>
      <c r="W28" s="46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</row>
    <row r="29" spans="2:35" ht="15" customHeight="1" x14ac:dyDescent="0.25">
      <c r="B29" s="1"/>
      <c r="C29" s="1"/>
      <c r="D29" s="36"/>
      <c r="E29" s="36"/>
      <c r="F29" s="36"/>
      <c r="G29" s="36"/>
      <c r="H29" s="36"/>
      <c r="I29" s="36"/>
      <c r="J29" s="43"/>
      <c r="K29" s="44"/>
      <c r="L29" s="44"/>
      <c r="M29" s="45"/>
      <c r="N29" s="3"/>
      <c r="O29" s="3"/>
      <c r="P29" s="3"/>
      <c r="Q29" s="3"/>
      <c r="R29" s="3"/>
      <c r="S29" s="3"/>
      <c r="T29" s="46"/>
      <c r="U29" s="46"/>
      <c r="V29" s="46"/>
      <c r="W29" s="46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0" spans="2:35" ht="15" customHeight="1" x14ac:dyDescent="0.25">
      <c r="B30" s="1"/>
      <c r="C30" s="1"/>
      <c r="D30" s="36"/>
      <c r="E30" s="36"/>
      <c r="F30" s="36"/>
      <c r="G30" s="36"/>
      <c r="H30" s="36"/>
      <c r="I30" s="36"/>
      <c r="J30" s="43"/>
      <c r="K30" s="44"/>
      <c r="L30" s="44"/>
      <c r="M30" s="45"/>
      <c r="N30" s="3"/>
      <c r="O30" s="3"/>
      <c r="P30" s="3"/>
      <c r="Q30" s="3"/>
      <c r="R30" s="3"/>
      <c r="S30" s="3"/>
      <c r="T30" s="46"/>
      <c r="U30" s="46"/>
      <c r="V30" s="46"/>
      <c r="W30" s="46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</row>
    <row r="31" spans="2:35" ht="15" customHeight="1" x14ac:dyDescent="0.25">
      <c r="B31" s="1"/>
      <c r="C31" s="1"/>
      <c r="D31" s="36"/>
      <c r="E31" s="36"/>
      <c r="F31" s="36"/>
      <c r="G31" s="36"/>
      <c r="H31" s="36"/>
      <c r="I31" s="36"/>
      <c r="J31" s="43"/>
      <c r="K31" s="44"/>
      <c r="L31" s="44"/>
      <c r="M31" s="45"/>
      <c r="N31" s="3"/>
      <c r="O31" s="3"/>
      <c r="P31" s="3"/>
      <c r="Q31" s="3"/>
      <c r="R31" s="3"/>
      <c r="S31" s="3"/>
      <c r="T31" s="46"/>
      <c r="U31" s="46"/>
      <c r="V31" s="46"/>
      <c r="W31" s="46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</row>
    <row r="32" spans="2:35" ht="15" customHeight="1" x14ac:dyDescent="0.25">
      <c r="B32" s="1"/>
      <c r="C32" s="1"/>
      <c r="D32" s="36"/>
      <c r="E32" s="36"/>
      <c r="F32" s="36"/>
      <c r="G32" s="36"/>
      <c r="H32" s="36"/>
      <c r="I32" s="36"/>
      <c r="J32" s="43"/>
      <c r="K32" s="44"/>
      <c r="L32" s="44"/>
      <c r="M32" s="45"/>
      <c r="N32" s="3"/>
      <c r="O32" s="3"/>
      <c r="P32" s="3"/>
      <c r="Q32" s="3"/>
      <c r="R32" s="3"/>
      <c r="S32" s="3"/>
      <c r="T32" s="46"/>
      <c r="U32" s="46"/>
      <c r="V32" s="46"/>
      <c r="W32" s="46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</row>
    <row r="33" spans="2:35" ht="15" customHeight="1" x14ac:dyDescent="0.25">
      <c r="B33" s="1"/>
      <c r="C33" s="1"/>
      <c r="D33" s="36"/>
      <c r="E33" s="36"/>
      <c r="F33" s="36"/>
      <c r="G33" s="36"/>
      <c r="H33" s="36"/>
      <c r="I33" s="36"/>
      <c r="J33" s="43"/>
      <c r="K33" s="44"/>
      <c r="L33" s="44"/>
      <c r="M33" s="45"/>
      <c r="N33" s="3"/>
      <c r="O33" s="3"/>
      <c r="P33" s="3"/>
      <c r="Q33" s="3"/>
      <c r="R33" s="3"/>
      <c r="S33" s="3"/>
      <c r="T33" s="3"/>
      <c r="U33" s="3"/>
      <c r="V33" s="46"/>
      <c r="W33" s="46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4" spans="2:35" ht="15" customHeight="1" x14ac:dyDescent="0.25">
      <c r="B34" s="121" t="s">
        <v>3</v>
      </c>
      <c r="C34" s="121"/>
      <c r="D34" s="121"/>
      <c r="E34" s="121"/>
      <c r="F34" s="121"/>
      <c r="G34" s="121"/>
      <c r="H34" s="49"/>
      <c r="I34" s="121" t="s">
        <v>4</v>
      </c>
      <c r="J34" s="121"/>
      <c r="K34" s="121"/>
      <c r="L34" s="121"/>
      <c r="M34" s="121"/>
      <c r="N34" s="3"/>
      <c r="O34" s="3"/>
      <c r="P34" s="3"/>
      <c r="Q34" s="3"/>
      <c r="R34" s="3"/>
      <c r="S34" s="3"/>
      <c r="T34" s="3"/>
      <c r="U34" s="3"/>
      <c r="V34" s="46"/>
      <c r="W34" s="46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</row>
    <row r="35" spans="2:35" ht="15" customHeight="1" x14ac:dyDescent="0.25">
      <c r="B35" s="120" t="s">
        <v>5</v>
      </c>
      <c r="C35" s="120"/>
      <c r="D35" s="120"/>
      <c r="E35" s="120"/>
      <c r="F35" s="120"/>
      <c r="G35" s="120"/>
      <c r="H35" s="49"/>
      <c r="I35" s="121" t="s">
        <v>6</v>
      </c>
      <c r="J35" s="121"/>
      <c r="K35" s="121"/>
      <c r="L35" s="121"/>
      <c r="M35" s="121"/>
      <c r="N35" s="3"/>
      <c r="O35" s="3"/>
      <c r="P35" s="3"/>
      <c r="Q35" s="3"/>
      <c r="R35" s="3"/>
      <c r="S35" s="3"/>
      <c r="T35" s="3"/>
      <c r="U35" s="3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</row>
    <row r="36" spans="2:35" ht="20.100000000000001" customHeight="1" x14ac:dyDescent="0.25">
      <c r="B36" s="121" t="s">
        <v>7</v>
      </c>
      <c r="C36" s="121"/>
      <c r="D36" s="121"/>
      <c r="E36" s="121"/>
      <c r="F36" s="121"/>
      <c r="G36" s="121"/>
      <c r="H36" s="50"/>
      <c r="I36" s="121" t="s">
        <v>7</v>
      </c>
      <c r="J36" s="121"/>
      <c r="K36" s="121"/>
      <c r="L36" s="121"/>
      <c r="M36" s="121"/>
      <c r="N36" s="3"/>
      <c r="O36" s="3"/>
      <c r="P36" s="3"/>
      <c r="Q36" s="3"/>
      <c r="R36" s="3"/>
      <c r="S36" s="3"/>
      <c r="T36" s="3"/>
      <c r="U36" s="3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</row>
    <row r="37" spans="2:35" ht="15" customHeight="1" x14ac:dyDescent="0.25">
      <c r="B37" s="121">
        <v>2015</v>
      </c>
      <c r="C37" s="121"/>
      <c r="D37" s="121"/>
      <c r="E37" s="121"/>
      <c r="F37" s="121"/>
      <c r="G37" s="121"/>
      <c r="H37" s="50"/>
      <c r="I37" s="121" t="s">
        <v>8</v>
      </c>
      <c r="J37" s="121"/>
      <c r="K37" s="121"/>
      <c r="L37" s="121"/>
      <c r="M37" s="121"/>
      <c r="N37" s="3"/>
      <c r="O37" s="3"/>
      <c r="P37" s="3"/>
      <c r="Q37" s="3"/>
      <c r="R37" s="3"/>
      <c r="S37" s="3"/>
      <c r="T37" s="3"/>
      <c r="U37" s="3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</row>
    <row r="38" spans="2:35" ht="28.5" x14ac:dyDescent="0.25">
      <c r="B38" s="50"/>
      <c r="C38" s="50"/>
      <c r="D38" s="50"/>
      <c r="E38" s="50"/>
      <c r="F38" s="50"/>
      <c r="G38" s="50"/>
      <c r="H38" s="50"/>
      <c r="I38" s="51" t="s">
        <v>9</v>
      </c>
      <c r="J38" s="51" t="s">
        <v>10</v>
      </c>
      <c r="K38" s="51" t="s">
        <v>11</v>
      </c>
      <c r="L38" s="51" t="s">
        <v>12</v>
      </c>
      <c r="M38" s="51" t="s">
        <v>13</v>
      </c>
      <c r="N38" s="3"/>
      <c r="O38" s="3"/>
      <c r="P38" s="3"/>
      <c r="S38" s="3"/>
      <c r="T38" s="3"/>
      <c r="U38" s="3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</row>
    <row r="39" spans="2:35" ht="24.95" customHeight="1" x14ac:dyDescent="0.25">
      <c r="H39" s="52"/>
      <c r="I39" s="53">
        <v>2007</v>
      </c>
      <c r="J39" s="54">
        <v>413022.24</v>
      </c>
      <c r="K39" s="54">
        <v>375680.82000000007</v>
      </c>
      <c r="L39" s="54">
        <v>2968101.9599999995</v>
      </c>
      <c r="M39" s="55">
        <v>7.9005948719979875</v>
      </c>
      <c r="N39" s="3"/>
      <c r="O39" s="3"/>
      <c r="P39" s="3"/>
      <c r="Q39" s="3"/>
      <c r="R39" s="3"/>
      <c r="S39" s="3"/>
      <c r="T39" s="3"/>
      <c r="U39" s="3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</row>
    <row r="40" spans="2:35" ht="24.95" customHeight="1" x14ac:dyDescent="0.25">
      <c r="H40" s="52"/>
      <c r="I40" s="56">
        <v>2008</v>
      </c>
      <c r="J40" s="57">
        <v>398156.23</v>
      </c>
      <c r="K40" s="57">
        <v>357770.00000000006</v>
      </c>
      <c r="L40" s="57">
        <v>2726548.6299999985</v>
      </c>
      <c r="M40" s="58">
        <v>7.6209537691813125</v>
      </c>
      <c r="N40" s="3"/>
      <c r="O40" s="46"/>
      <c r="P40" s="3"/>
      <c r="Q40" s="3"/>
      <c r="R40" s="3"/>
      <c r="S40" s="3"/>
      <c r="T40" s="3"/>
      <c r="U40" s="3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</row>
    <row r="41" spans="2:35" ht="24.95" customHeight="1" x14ac:dyDescent="0.25">
      <c r="C41" s="1"/>
      <c r="D41" s="36"/>
      <c r="E41" s="36"/>
      <c r="F41" s="36"/>
      <c r="G41" s="52"/>
      <c r="H41" s="52"/>
      <c r="I41" s="56">
        <v>2009</v>
      </c>
      <c r="J41" s="57">
        <v>420386.93</v>
      </c>
      <c r="K41" s="57">
        <v>351450.74600000004</v>
      </c>
      <c r="L41" s="57">
        <v>2744201.3250000007</v>
      </c>
      <c r="M41" s="58">
        <v>7.8082102719451916</v>
      </c>
      <c r="N41" s="3"/>
      <c r="O41" s="59"/>
      <c r="P41" s="3"/>
      <c r="Q41" s="3"/>
      <c r="R41" s="3"/>
      <c r="S41" s="3"/>
      <c r="T41" s="3"/>
      <c r="U41" s="3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</row>
    <row r="42" spans="2:35" ht="24.95" customHeight="1" x14ac:dyDescent="0.25">
      <c r="C42" s="1"/>
      <c r="D42" s="36"/>
      <c r="E42" s="36"/>
      <c r="F42" s="36"/>
      <c r="G42" s="52"/>
      <c r="H42" s="60"/>
      <c r="I42" s="56">
        <v>2010</v>
      </c>
      <c r="J42" s="57">
        <v>424454.34182952961</v>
      </c>
      <c r="K42" s="57">
        <v>370631.43040627247</v>
      </c>
      <c r="L42" s="57">
        <v>2976664.7214401225</v>
      </c>
      <c r="M42" s="58">
        <v>8.0313337651294514</v>
      </c>
      <c r="N42" s="3"/>
      <c r="O42" s="48"/>
      <c r="P42" s="3"/>
      <c r="Q42" s="3"/>
      <c r="R42" s="3"/>
      <c r="S42" s="3"/>
      <c r="T42" s="3"/>
      <c r="U42" s="3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</row>
    <row r="43" spans="2:35" ht="24.95" customHeight="1" x14ac:dyDescent="0.25">
      <c r="C43" s="1"/>
      <c r="D43" s="36"/>
      <c r="E43" s="36"/>
      <c r="F43" s="36"/>
      <c r="G43" s="52"/>
      <c r="H43" s="60"/>
      <c r="I43" s="56">
        <v>2011</v>
      </c>
      <c r="J43" s="57">
        <v>422621.04949923092</v>
      </c>
      <c r="K43" s="57">
        <v>375636.00801992579</v>
      </c>
      <c r="L43" s="57">
        <v>3001169.5908062882</v>
      </c>
      <c r="M43" s="58">
        <v>7.9895684298910172</v>
      </c>
      <c r="N43" s="3"/>
      <c r="O43" s="48"/>
      <c r="P43" s="3"/>
      <c r="Q43" s="3"/>
      <c r="R43" s="3"/>
      <c r="S43" s="3"/>
      <c r="T43" s="3"/>
      <c r="U43" s="3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</row>
    <row r="44" spans="2:35" ht="24.95" customHeight="1" x14ac:dyDescent="0.25">
      <c r="C44" s="1"/>
      <c r="D44" s="36"/>
      <c r="E44" s="36"/>
      <c r="F44" s="36"/>
      <c r="G44" s="52"/>
      <c r="H44" s="60"/>
      <c r="I44" s="56">
        <v>2012</v>
      </c>
      <c r="J44" s="57">
        <v>447316.09000000014</v>
      </c>
      <c r="K44" s="57">
        <v>397247.31057790335</v>
      </c>
      <c r="L44" s="57">
        <v>3218801.7163504064</v>
      </c>
      <c r="M44" s="58">
        <v>8.1027652815768381</v>
      </c>
      <c r="N44" s="3"/>
      <c r="O44" s="48"/>
      <c r="P44" s="3"/>
      <c r="Q44" s="3"/>
      <c r="R44" s="3"/>
      <c r="S44" s="3"/>
      <c r="T44" s="3"/>
      <c r="U44" s="3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</row>
    <row r="45" spans="2:35" ht="24.95" customHeight="1" x14ac:dyDescent="0.25">
      <c r="C45" s="1"/>
      <c r="D45" s="36"/>
      <c r="E45" s="36"/>
      <c r="F45" s="36"/>
      <c r="G45" s="52"/>
      <c r="H45" s="60"/>
      <c r="I45" s="56">
        <v>2013</v>
      </c>
      <c r="J45" s="57">
        <v>447529.57109700004</v>
      </c>
      <c r="K45" s="57">
        <v>398430.49753720796</v>
      </c>
      <c r="L45" s="57">
        <v>3353128.5243187514</v>
      </c>
      <c r="M45" s="58">
        <v>8.4158430266890267</v>
      </c>
      <c r="N45" s="3"/>
      <c r="O45" s="3"/>
      <c r="P45" s="3"/>
      <c r="Q45" s="3"/>
      <c r="R45" s="3"/>
      <c r="S45" s="3"/>
      <c r="T45" s="3"/>
      <c r="U45" s="3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</row>
    <row r="46" spans="2:35" ht="24.95" customHeight="1" x14ac:dyDescent="0.25">
      <c r="C46" s="1"/>
      <c r="D46" s="36"/>
      <c r="E46" s="36"/>
      <c r="F46" s="36"/>
      <c r="G46" s="52"/>
      <c r="H46" s="60"/>
      <c r="I46" s="56">
        <v>2014</v>
      </c>
      <c r="J46" s="57">
        <v>448889.50750000007</v>
      </c>
      <c r="K46" s="57">
        <v>401739.2998855614</v>
      </c>
      <c r="L46" s="57">
        <v>3477890.4565057158</v>
      </c>
      <c r="M46" s="58">
        <v>8.6570829826616915</v>
      </c>
      <c r="N46" s="3"/>
      <c r="O46" s="3"/>
      <c r="P46" s="3"/>
      <c r="Q46" s="3"/>
      <c r="R46" s="3"/>
      <c r="S46" s="3"/>
      <c r="T46" s="3"/>
      <c r="U46" s="3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</row>
    <row r="47" spans="2:35" ht="24.95" customHeight="1" x14ac:dyDescent="0.25">
      <c r="C47" s="1"/>
      <c r="D47" s="36"/>
      <c r="E47" s="36"/>
      <c r="F47" s="36"/>
      <c r="G47" s="52"/>
      <c r="H47" s="60"/>
      <c r="I47" s="61">
        <v>2015</v>
      </c>
      <c r="J47" s="62">
        <v>448957.61000000016</v>
      </c>
      <c r="K47" s="62">
        <v>405910.09824121458</v>
      </c>
      <c r="L47" s="62">
        <v>3534083.0021772948</v>
      </c>
      <c r="M47" s="63">
        <v>8.7065658565536452</v>
      </c>
      <c r="N47" s="3"/>
      <c r="O47" s="3"/>
      <c r="P47" s="3"/>
      <c r="Q47" s="3"/>
      <c r="R47" s="3"/>
      <c r="S47" s="3"/>
      <c r="T47" s="3"/>
      <c r="U47" s="3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</row>
    <row r="48" spans="2:35" ht="24.95" customHeight="1" x14ac:dyDescent="0.25">
      <c r="C48" s="1"/>
      <c r="D48" s="36"/>
      <c r="E48" s="36"/>
      <c r="F48" s="36"/>
      <c r="G48" s="52"/>
      <c r="H48" s="60"/>
      <c r="I48" s="118" t="s">
        <v>14</v>
      </c>
      <c r="J48" s="118"/>
      <c r="K48" s="118"/>
      <c r="L48" s="118"/>
      <c r="M48" s="118"/>
      <c r="N48" s="3"/>
      <c r="O48" s="3"/>
      <c r="P48" s="3"/>
      <c r="Q48" s="3"/>
      <c r="R48" s="3"/>
      <c r="S48" s="3"/>
      <c r="T48" s="3"/>
      <c r="U48" s="3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3:35" ht="24.95" customHeight="1" x14ac:dyDescent="0.25">
      <c r="C49" s="1"/>
      <c r="D49" s="36"/>
      <c r="E49" s="36"/>
      <c r="F49" s="36"/>
      <c r="G49" s="52"/>
      <c r="H49" s="60"/>
      <c r="I49" s="119"/>
      <c r="J49" s="119"/>
      <c r="K49" s="119"/>
      <c r="L49" s="119"/>
      <c r="M49" s="119"/>
      <c r="N49" s="3"/>
      <c r="O49" s="3"/>
      <c r="P49" s="3"/>
      <c r="Q49" s="3"/>
      <c r="R49" s="3"/>
      <c r="S49" s="3"/>
      <c r="T49" s="3"/>
      <c r="U49" s="3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3:35" ht="15" customHeight="1" x14ac:dyDescent="0.25">
      <c r="C50" s="1"/>
      <c r="D50" s="36"/>
      <c r="E50" s="36"/>
      <c r="F50" s="36"/>
      <c r="G50" s="52"/>
      <c r="H50" s="52"/>
      <c r="N50" s="3"/>
      <c r="O50" s="3"/>
      <c r="P50" s="3"/>
      <c r="Q50" s="3"/>
      <c r="R50" s="3"/>
      <c r="S50" s="3"/>
      <c r="T50" s="3"/>
      <c r="U50" s="3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</row>
  </sheetData>
  <mergeCells count="19">
    <mergeCell ref="B5:G5"/>
    <mergeCell ref="I5:M5"/>
    <mergeCell ref="B6:G6"/>
    <mergeCell ref="I6:M6"/>
    <mergeCell ref="I9:J9"/>
    <mergeCell ref="L9:M9"/>
    <mergeCell ref="S15:T15"/>
    <mergeCell ref="F18:G18"/>
    <mergeCell ref="F19:G19"/>
    <mergeCell ref="F20:G20"/>
    <mergeCell ref="B34:G34"/>
    <mergeCell ref="I34:M34"/>
    <mergeCell ref="I48:M49"/>
    <mergeCell ref="B35:G35"/>
    <mergeCell ref="I35:M35"/>
    <mergeCell ref="B36:G36"/>
    <mergeCell ref="I36:M36"/>
    <mergeCell ref="B37:G37"/>
    <mergeCell ref="I37:M37"/>
  </mergeCells>
  <pageMargins left="0.39370078740157483" right="0.39370078740157483" top="0.39370078740157483" bottom="0.19685039370078741" header="0" footer="0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G125"/>
  <sheetViews>
    <sheetView showGridLines="0" zoomScale="85" zoomScaleNormal="85" zoomScaleSheetLayoutView="85" workbookViewId="0"/>
  </sheetViews>
  <sheetFormatPr baseColWidth="10" defaultColWidth="11.42578125" defaultRowHeight="15" x14ac:dyDescent="0.25"/>
  <cols>
    <col min="1" max="1" width="7" customWidth="1"/>
    <col min="2" max="2" width="26.85546875" customWidth="1"/>
    <col min="3" max="4" width="13.140625" customWidth="1"/>
    <col min="5" max="5" width="9.85546875" customWidth="1"/>
    <col min="6" max="6" width="10.7109375" customWidth="1"/>
    <col min="7" max="7" width="1.7109375" style="2" customWidth="1"/>
    <col min="8" max="9" width="13.140625" customWidth="1"/>
    <col min="10" max="10" width="9.85546875" customWidth="1"/>
    <col min="11" max="11" width="10.7109375" customWidth="1"/>
    <col min="12" max="12" width="1.7109375" style="2" customWidth="1"/>
    <col min="13" max="14" width="13.140625" customWidth="1"/>
    <col min="15" max="15" width="9.85546875" customWidth="1"/>
    <col min="16" max="16" width="10.7109375" customWidth="1"/>
    <col min="17" max="17" width="1.7109375" style="2" customWidth="1"/>
    <col min="18" max="19" width="12.140625" customWidth="1"/>
    <col min="20" max="20" width="7.42578125" customWidth="1"/>
  </cols>
  <sheetData>
    <row r="1" spans="1:33" s="2" customFormat="1" ht="15" customHeight="1" x14ac:dyDescent="0.25">
      <c r="A1" s="1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5"/>
      <c r="V1" s="65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</row>
    <row r="2" spans="1:33" s="2" customFormat="1" ht="24.95" customHeight="1" x14ac:dyDescent="0.25">
      <c r="A2" s="1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5"/>
      <c r="V2" s="65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</row>
    <row r="3" spans="1:33" s="2" customFormat="1" ht="24.95" customHeight="1" x14ac:dyDescent="0.25">
      <c r="A3" s="1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5"/>
      <c r="V3" s="65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</row>
    <row r="4" spans="1:33" s="2" customFormat="1" ht="24.95" customHeight="1" x14ac:dyDescent="0.25">
      <c r="A4" s="1"/>
      <c r="B4" s="129" t="s">
        <v>15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65"/>
      <c r="V4" s="65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</row>
    <row r="5" spans="1:33" s="2" customFormat="1" ht="24.95" customHeight="1" x14ac:dyDescent="0.25">
      <c r="A5" s="1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65"/>
      <c r="V5" s="65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</row>
    <row r="6" spans="1:33" ht="24.95" customHeight="1" x14ac:dyDescent="0.45">
      <c r="B6" s="130" t="s">
        <v>16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</row>
    <row r="7" spans="1:33" ht="24.95" customHeight="1" x14ac:dyDescent="0.45">
      <c r="B7" s="130" t="s">
        <v>17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</row>
    <row r="8" spans="1:33" ht="24.95" customHeight="1" x14ac:dyDescent="0.25">
      <c r="G8"/>
      <c r="L8"/>
      <c r="M8" s="127" t="s">
        <v>18</v>
      </c>
      <c r="N8" s="127"/>
      <c r="O8" s="127"/>
      <c r="P8" s="127"/>
      <c r="Q8"/>
    </row>
    <row r="9" spans="1:33" ht="15" customHeight="1" x14ac:dyDescent="0.25">
      <c r="B9" s="126" t="s">
        <v>19</v>
      </c>
      <c r="C9" s="128" t="s">
        <v>20</v>
      </c>
      <c r="D9" s="128"/>
      <c r="E9" s="126" t="s">
        <v>21</v>
      </c>
      <c r="F9" s="126" t="s">
        <v>22</v>
      </c>
      <c r="G9" s="67"/>
      <c r="H9" s="128" t="s">
        <v>23</v>
      </c>
      <c r="I9" s="128"/>
      <c r="J9" s="126" t="s">
        <v>21</v>
      </c>
      <c r="K9" s="126" t="s">
        <v>22</v>
      </c>
      <c r="L9" s="67"/>
      <c r="M9" s="128" t="s">
        <v>24</v>
      </c>
      <c r="N9" s="128"/>
      <c r="O9" s="126" t="s">
        <v>21</v>
      </c>
      <c r="P9" s="126" t="s">
        <v>22</v>
      </c>
      <c r="Q9" s="67"/>
      <c r="R9" s="128" t="s">
        <v>25</v>
      </c>
      <c r="S9" s="128"/>
      <c r="T9" s="126" t="s">
        <v>21</v>
      </c>
    </row>
    <row r="10" spans="1:33" ht="15" customHeight="1" x14ac:dyDescent="0.25">
      <c r="B10" s="131"/>
      <c r="C10" s="68">
        <v>2014</v>
      </c>
      <c r="D10" s="68">
        <v>2015</v>
      </c>
      <c r="E10" s="127"/>
      <c r="F10" s="127"/>
      <c r="G10" s="69"/>
      <c r="H10" s="68">
        <v>2014</v>
      </c>
      <c r="I10" s="68">
        <v>2015</v>
      </c>
      <c r="J10" s="127"/>
      <c r="K10" s="127"/>
      <c r="L10" s="69"/>
      <c r="M10" s="68">
        <v>2014</v>
      </c>
      <c r="N10" s="68">
        <v>2015</v>
      </c>
      <c r="O10" s="127"/>
      <c r="P10" s="127"/>
      <c r="Q10" s="69"/>
      <c r="R10" s="68">
        <v>2014</v>
      </c>
      <c r="S10" s="68">
        <v>2015</v>
      </c>
      <c r="T10" s="127"/>
    </row>
    <row r="11" spans="1:33" ht="18" customHeight="1" x14ac:dyDescent="0.25">
      <c r="B11" s="70" t="s">
        <v>26</v>
      </c>
      <c r="C11" s="71">
        <v>448889.50750000007</v>
      </c>
      <c r="D11" s="71">
        <v>448957.61</v>
      </c>
      <c r="E11" s="72">
        <v>1.5171328102366221E-2</v>
      </c>
      <c r="F11" s="72">
        <v>100.00000000000003</v>
      </c>
      <c r="G11" s="73"/>
      <c r="H11" s="71">
        <v>401739.29988556157</v>
      </c>
      <c r="I11" s="71">
        <v>405910.09824121452</v>
      </c>
      <c r="J11" s="72">
        <v>1.0381852999796219</v>
      </c>
      <c r="K11" s="72">
        <v>99.999999999999986</v>
      </c>
      <c r="L11" s="73"/>
      <c r="M11" s="71">
        <v>3477890.4565057149</v>
      </c>
      <c r="N11" s="71">
        <v>3534083.0021772962</v>
      </c>
      <c r="O11" s="72">
        <v>1.6157077508426969</v>
      </c>
      <c r="P11" s="72">
        <v>100</v>
      </c>
      <c r="Q11" s="73"/>
      <c r="R11" s="74">
        <v>8.6570829826616862</v>
      </c>
      <c r="S11" s="74">
        <v>8.7065658565536506</v>
      </c>
      <c r="T11" s="72">
        <v>0.57158830510309477</v>
      </c>
      <c r="Y11" s="75"/>
      <c r="Z11" s="75"/>
      <c r="AA11" s="75"/>
      <c r="AB11" s="75"/>
      <c r="AC11" s="75"/>
      <c r="AD11" s="75"/>
      <c r="AE11" s="75"/>
      <c r="AF11" s="75"/>
      <c r="AG11" s="75"/>
    </row>
    <row r="12" spans="1:33" ht="18" customHeight="1" x14ac:dyDescent="0.25">
      <c r="B12" s="76" t="s">
        <v>27</v>
      </c>
      <c r="C12" s="77">
        <v>62104.157500000001</v>
      </c>
      <c r="D12" s="77">
        <v>65188.079999999994</v>
      </c>
      <c r="E12" s="78">
        <v>4.9657263283862978</v>
      </c>
      <c r="F12" s="78">
        <v>14.519874159166163</v>
      </c>
      <c r="G12" s="79"/>
      <c r="H12" s="77">
        <v>57993.332085561495</v>
      </c>
      <c r="I12" s="77">
        <v>61799.168241214509</v>
      </c>
      <c r="J12" s="78">
        <v>6.5625409314953771</v>
      </c>
      <c r="K12" s="78">
        <v>15.224841290962409</v>
      </c>
      <c r="L12" s="79"/>
      <c r="M12" s="77">
        <v>422841.24</v>
      </c>
      <c r="N12" s="77">
        <v>508227.25300137041</v>
      </c>
      <c r="O12" s="78">
        <v>20.193397645265261</v>
      </c>
      <c r="P12" s="78">
        <v>14.380739011739655</v>
      </c>
      <c r="Q12" s="79"/>
      <c r="R12" s="80">
        <v>7.2912044332295585</v>
      </c>
      <c r="S12" s="80">
        <v>8.2238526417970199</v>
      </c>
      <c r="T12" s="78">
        <v>12.791414876764815</v>
      </c>
      <c r="U12" s="81"/>
      <c r="Y12" s="75"/>
      <c r="Z12" s="75"/>
      <c r="AA12" s="75"/>
      <c r="AB12" s="75"/>
      <c r="AC12" s="75"/>
      <c r="AD12" s="75"/>
      <c r="AE12" s="75"/>
      <c r="AF12" s="75"/>
      <c r="AG12" s="75"/>
    </row>
    <row r="13" spans="1:33" ht="18" customHeight="1" x14ac:dyDescent="0.25">
      <c r="B13" s="82" t="s">
        <v>28</v>
      </c>
      <c r="C13" s="83">
        <v>30363.8</v>
      </c>
      <c r="D13" s="83">
        <v>30362.5</v>
      </c>
      <c r="E13" s="84">
        <v>-4.2814140522572028E-3</v>
      </c>
      <c r="F13" s="84">
        <v>6.7628879261006398</v>
      </c>
      <c r="G13" s="79"/>
      <c r="H13" s="83">
        <v>29004.1</v>
      </c>
      <c r="I13" s="83">
        <v>28981.9</v>
      </c>
      <c r="J13" s="84">
        <v>-7.6540902837864605E-2</v>
      </c>
      <c r="K13" s="84">
        <v>7.1399800412891752</v>
      </c>
      <c r="L13" s="79"/>
      <c r="M13" s="83">
        <v>285428.40000000002</v>
      </c>
      <c r="N13" s="83">
        <v>262661.5</v>
      </c>
      <c r="O13" s="84">
        <v>-7.9763961820197364</v>
      </c>
      <c r="P13" s="84">
        <v>7.4322391363807281</v>
      </c>
      <c r="Q13" s="79"/>
      <c r="R13" s="85">
        <v>9.8409673115180283</v>
      </c>
      <c r="S13" s="85">
        <v>9.0629496340819617</v>
      </c>
      <c r="T13" s="84">
        <v>-7.9059065314185331</v>
      </c>
      <c r="U13" s="81"/>
      <c r="Y13" s="75"/>
      <c r="Z13" s="75"/>
      <c r="AA13" s="75"/>
      <c r="AB13" s="75"/>
      <c r="AC13" s="75"/>
      <c r="AD13" s="75"/>
      <c r="AE13" s="75"/>
      <c r="AF13" s="75"/>
      <c r="AG13" s="75"/>
    </row>
    <row r="14" spans="1:33" ht="18" customHeight="1" x14ac:dyDescent="0.25">
      <c r="B14" s="76" t="s">
        <v>29</v>
      </c>
      <c r="C14" s="77">
        <v>30145</v>
      </c>
      <c r="D14" s="77">
        <v>29972</v>
      </c>
      <c r="E14" s="78">
        <v>-0.57389285121910771</v>
      </c>
      <c r="F14" s="78">
        <v>6.6759086676356816</v>
      </c>
      <c r="G14" s="79"/>
      <c r="H14" s="77">
        <v>27984</v>
      </c>
      <c r="I14" s="77">
        <v>29197</v>
      </c>
      <c r="J14" s="78">
        <v>4.3346197827329904</v>
      </c>
      <c r="K14" s="78">
        <v>7.1929720710346814</v>
      </c>
      <c r="L14" s="79"/>
      <c r="M14" s="77">
        <v>408700</v>
      </c>
      <c r="N14" s="77">
        <v>428048</v>
      </c>
      <c r="O14" s="78">
        <v>4.7340347443112307</v>
      </c>
      <c r="P14" s="78">
        <v>12.11199623031734</v>
      </c>
      <c r="Q14" s="79"/>
      <c r="R14" s="80">
        <v>14.60477415666095</v>
      </c>
      <c r="S14" s="80">
        <v>14.660684316881872</v>
      </c>
      <c r="T14" s="78">
        <v>0.38282112151266812</v>
      </c>
      <c r="U14" s="81"/>
      <c r="Y14" s="75"/>
      <c r="Z14" s="75"/>
      <c r="AA14" s="75"/>
      <c r="AB14" s="75"/>
      <c r="AC14" s="75"/>
      <c r="AD14" s="75"/>
      <c r="AE14" s="75"/>
      <c r="AF14" s="75"/>
      <c r="AG14" s="75"/>
    </row>
    <row r="15" spans="1:33" ht="18" customHeight="1" x14ac:dyDescent="0.25">
      <c r="B15" s="82" t="s">
        <v>30</v>
      </c>
      <c r="C15" s="83">
        <v>29862</v>
      </c>
      <c r="D15" s="83">
        <v>28492.5</v>
      </c>
      <c r="E15" s="84">
        <v>-4.5860960417922447</v>
      </c>
      <c r="F15" s="84">
        <v>6.3463675334515441</v>
      </c>
      <c r="G15" s="79"/>
      <c r="H15" s="83">
        <v>26141</v>
      </c>
      <c r="I15" s="83">
        <v>24979.5</v>
      </c>
      <c r="J15" s="84">
        <v>-4.4432118128610227</v>
      </c>
      <c r="K15" s="84">
        <v>6.1539488936675291</v>
      </c>
      <c r="L15" s="79"/>
      <c r="M15" s="83">
        <v>232200.95</v>
      </c>
      <c r="N15" s="83">
        <v>224848.47500000001</v>
      </c>
      <c r="O15" s="84">
        <v>-3.1664276136682497</v>
      </c>
      <c r="P15" s="84">
        <v>6.3622861959233612</v>
      </c>
      <c r="Q15" s="79"/>
      <c r="R15" s="85">
        <v>8.8826345587391451</v>
      </c>
      <c r="S15" s="85">
        <v>9.0013200824676236</v>
      </c>
      <c r="T15" s="84">
        <v>1.3361522749093648</v>
      </c>
      <c r="U15" s="81"/>
      <c r="Y15" s="75"/>
      <c r="Z15" s="75"/>
      <c r="AA15" s="75"/>
      <c r="AB15" s="75"/>
      <c r="AC15" s="75"/>
      <c r="AD15" s="75"/>
      <c r="AE15" s="75"/>
      <c r="AF15" s="75"/>
      <c r="AG15" s="75"/>
    </row>
    <row r="16" spans="1:33" ht="18" customHeight="1" x14ac:dyDescent="0.25">
      <c r="B16" s="76" t="s">
        <v>31</v>
      </c>
      <c r="C16" s="77">
        <v>28444</v>
      </c>
      <c r="D16" s="77">
        <v>27653.55</v>
      </c>
      <c r="E16" s="78">
        <v>-2.7789692026437942</v>
      </c>
      <c r="F16" s="78">
        <v>6.1595013391130626</v>
      </c>
      <c r="G16" s="79"/>
      <c r="H16" s="77">
        <v>25465</v>
      </c>
      <c r="I16" s="77">
        <v>24474.55</v>
      </c>
      <c r="J16" s="78">
        <v>-3.8894561162379762</v>
      </c>
      <c r="K16" s="78">
        <v>6.029549426350032</v>
      </c>
      <c r="L16" s="79"/>
      <c r="M16" s="77">
        <v>143794.1</v>
      </c>
      <c r="N16" s="77">
        <v>142289.9</v>
      </c>
      <c r="O16" s="78">
        <v>-1.0460790811305969</v>
      </c>
      <c r="P16" s="78">
        <v>4.0262183970307799</v>
      </c>
      <c r="Q16" s="79"/>
      <c r="R16" s="80">
        <v>5.6467347339485574</v>
      </c>
      <c r="S16" s="80">
        <v>5.8137902433344024</v>
      </c>
      <c r="T16" s="78">
        <v>2.9584444330543067</v>
      </c>
      <c r="U16" s="81"/>
      <c r="Y16" s="75"/>
      <c r="Z16" s="75"/>
      <c r="AA16" s="75"/>
      <c r="AB16" s="75"/>
      <c r="AC16" s="75"/>
      <c r="AD16" s="75"/>
      <c r="AE16" s="75"/>
      <c r="AF16" s="75"/>
      <c r="AG16" s="75"/>
    </row>
    <row r="17" spans="2:33" ht="18" customHeight="1" x14ac:dyDescent="0.25">
      <c r="B17" s="82" t="s">
        <v>32</v>
      </c>
      <c r="C17" s="83">
        <v>27170.75</v>
      </c>
      <c r="D17" s="83">
        <v>26707.75</v>
      </c>
      <c r="E17" s="84">
        <v>-1.7040383500639473</v>
      </c>
      <c r="F17" s="84">
        <v>5.9488355704673319</v>
      </c>
      <c r="G17" s="79"/>
      <c r="H17" s="83">
        <v>25261.917799999999</v>
      </c>
      <c r="I17" s="83">
        <v>25213.75</v>
      </c>
      <c r="J17" s="84">
        <v>-0.19067356794264947</v>
      </c>
      <c r="K17" s="84">
        <v>6.2116587168562081</v>
      </c>
      <c r="L17" s="79"/>
      <c r="M17" s="83">
        <v>87676.894220000017</v>
      </c>
      <c r="N17" s="83">
        <v>77431.02</v>
      </c>
      <c r="O17" s="84">
        <v>-11.685945665788445</v>
      </c>
      <c r="P17" s="84">
        <v>2.1909791012915063</v>
      </c>
      <c r="Q17" s="79"/>
      <c r="R17" s="85">
        <v>3.470714096773762</v>
      </c>
      <c r="S17" s="85">
        <v>3.0709838877596551</v>
      </c>
      <c r="T17" s="84">
        <v>-11.51723241582129</v>
      </c>
      <c r="U17" s="81"/>
      <c r="Y17" s="75"/>
      <c r="Z17" s="75"/>
      <c r="AA17" s="75"/>
      <c r="AB17" s="75"/>
      <c r="AC17" s="75"/>
      <c r="AD17" s="75"/>
      <c r="AE17" s="75"/>
      <c r="AF17" s="75"/>
      <c r="AG17" s="75"/>
    </row>
    <row r="18" spans="2:33" ht="18" customHeight="1" x14ac:dyDescent="0.25">
      <c r="B18" s="76" t="s">
        <v>33</v>
      </c>
      <c r="C18" s="77">
        <v>25621.769999999997</v>
      </c>
      <c r="D18" s="77">
        <v>26310.7</v>
      </c>
      <c r="E18" s="78">
        <v>2.6888462428630184</v>
      </c>
      <c r="F18" s="78">
        <v>5.8603973769372129</v>
      </c>
      <c r="G18" s="79"/>
      <c r="H18" s="77">
        <v>24924</v>
      </c>
      <c r="I18" s="77">
        <v>23339</v>
      </c>
      <c r="J18" s="78">
        <v>-6.3593323704060349</v>
      </c>
      <c r="K18" s="78">
        <v>5.7497953613685802</v>
      </c>
      <c r="L18" s="79"/>
      <c r="M18" s="77">
        <v>248798.7</v>
      </c>
      <c r="N18" s="77">
        <v>232961.5</v>
      </c>
      <c r="O18" s="78">
        <v>-6.365467343679855</v>
      </c>
      <c r="P18" s="78">
        <v>6.5918514040693408</v>
      </c>
      <c r="Q18" s="79"/>
      <c r="R18" s="80">
        <v>9.9822941742898408</v>
      </c>
      <c r="S18" s="80">
        <v>9.9816401731008177</v>
      </c>
      <c r="T18" s="78">
        <v>-6.5516120603564708E-3</v>
      </c>
      <c r="U18" s="81"/>
      <c r="Y18" s="75"/>
      <c r="Z18" s="75"/>
      <c r="AA18" s="75"/>
      <c r="AB18" s="75"/>
      <c r="AC18" s="75"/>
      <c r="AD18" s="75"/>
      <c r="AE18" s="75"/>
      <c r="AF18" s="75"/>
      <c r="AG18" s="75"/>
    </row>
    <row r="19" spans="2:33" ht="18" customHeight="1" x14ac:dyDescent="0.25">
      <c r="B19" s="82" t="s">
        <v>34</v>
      </c>
      <c r="C19" s="83">
        <v>24727</v>
      </c>
      <c r="D19" s="83">
        <v>26247</v>
      </c>
      <c r="E19" s="84">
        <v>6.1471266227201031</v>
      </c>
      <c r="F19" s="84">
        <v>5.846208955005797</v>
      </c>
      <c r="G19" s="79"/>
      <c r="H19" s="83">
        <v>20735</v>
      </c>
      <c r="I19" s="83">
        <v>22644</v>
      </c>
      <c r="J19" s="84">
        <v>9.2066554135519638</v>
      </c>
      <c r="K19" s="84">
        <v>5.578575181577194</v>
      </c>
      <c r="L19" s="79"/>
      <c r="M19" s="83">
        <v>203319</v>
      </c>
      <c r="N19" s="83">
        <v>198569.5</v>
      </c>
      <c r="O19" s="84">
        <v>-2.3359843398796967</v>
      </c>
      <c r="P19" s="84">
        <v>5.6186993875826996</v>
      </c>
      <c r="Q19" s="79"/>
      <c r="R19" s="85">
        <v>9.8055944055944053</v>
      </c>
      <c r="S19" s="85">
        <v>8.769188305953012</v>
      </c>
      <c r="T19" s="84">
        <v>-10.56953874259872</v>
      </c>
      <c r="U19" s="81"/>
      <c r="Y19" s="75"/>
      <c r="Z19" s="75"/>
      <c r="AA19" s="75"/>
      <c r="AB19" s="75"/>
      <c r="AC19" s="75"/>
      <c r="AD19" s="75"/>
      <c r="AE19" s="75"/>
      <c r="AF19" s="75"/>
      <c r="AG19" s="75"/>
    </row>
    <row r="20" spans="2:33" ht="18" customHeight="1" x14ac:dyDescent="0.25">
      <c r="B20" s="76" t="s">
        <v>35</v>
      </c>
      <c r="C20" s="77">
        <v>25415.200000000001</v>
      </c>
      <c r="D20" s="77">
        <v>25026.2</v>
      </c>
      <c r="E20" s="78">
        <v>-1.5305801252793603</v>
      </c>
      <c r="F20" s="78">
        <v>5.5742901874410817</v>
      </c>
      <c r="G20" s="79"/>
      <c r="H20" s="77">
        <v>21509</v>
      </c>
      <c r="I20" s="77">
        <v>22701</v>
      </c>
      <c r="J20" s="78">
        <v>5.5418661955460502</v>
      </c>
      <c r="K20" s="78">
        <v>5.5926176999197965</v>
      </c>
      <c r="L20" s="79"/>
      <c r="M20" s="77">
        <v>162098.5</v>
      </c>
      <c r="N20" s="77">
        <v>165110.71999999997</v>
      </c>
      <c r="O20" s="78">
        <v>1.8582651906093963</v>
      </c>
      <c r="P20" s="78">
        <v>4.6719536552559093</v>
      </c>
      <c r="Q20" s="79"/>
      <c r="R20" s="80">
        <v>7.5363103817006838</v>
      </c>
      <c r="S20" s="80">
        <v>7.2732795912074346</v>
      </c>
      <c r="T20" s="78">
        <v>-3.4901799046377953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</row>
    <row r="21" spans="2:33" ht="18" customHeight="1" x14ac:dyDescent="0.25">
      <c r="B21" s="82" t="s">
        <v>36</v>
      </c>
      <c r="C21" s="83">
        <v>24560.82</v>
      </c>
      <c r="D21" s="83">
        <v>22594.799999999999</v>
      </c>
      <c r="E21" s="84">
        <v>-8.0047001688054404</v>
      </c>
      <c r="F21" s="84">
        <v>5.032724581726101</v>
      </c>
      <c r="G21" s="79"/>
      <c r="H21" s="83">
        <v>20967.12</v>
      </c>
      <c r="I21" s="83">
        <v>18990.2</v>
      </c>
      <c r="J21" s="84">
        <v>-9.4286673610872569</v>
      </c>
      <c r="K21" s="84">
        <v>4.6784251198192557</v>
      </c>
      <c r="L21" s="79"/>
      <c r="M21" s="83">
        <v>231720.31</v>
      </c>
      <c r="N21" s="83">
        <v>223741.72</v>
      </c>
      <c r="O21" s="84">
        <v>-3.4431983972401889</v>
      </c>
      <c r="P21" s="84">
        <v>6.3309695856649668</v>
      </c>
      <c r="Q21" s="79"/>
      <c r="R21" s="85">
        <v>11.051604130657907</v>
      </c>
      <c r="S21" s="85">
        <v>11.78195700940485</v>
      </c>
      <c r="T21" s="84">
        <v>6.6085689472073526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</row>
    <row r="22" spans="2:33" ht="18" customHeight="1" x14ac:dyDescent="0.25">
      <c r="B22" s="76" t="s">
        <v>37</v>
      </c>
      <c r="C22" s="77">
        <v>19698.900000000001</v>
      </c>
      <c r="D22" s="77">
        <v>19315.400000000001</v>
      </c>
      <c r="E22" s="78">
        <v>-1.9468092126971555</v>
      </c>
      <c r="F22" s="78">
        <v>4.3022770011627607</v>
      </c>
      <c r="G22" s="79"/>
      <c r="H22" s="77">
        <v>18540.5</v>
      </c>
      <c r="I22" s="77">
        <v>18487.599999999999</v>
      </c>
      <c r="J22" s="78">
        <v>-0.28532132358890783</v>
      </c>
      <c r="K22" s="78">
        <v>4.5546045984334276</v>
      </c>
      <c r="L22" s="79"/>
      <c r="M22" s="77">
        <v>172914.2</v>
      </c>
      <c r="N22" s="77">
        <v>163554.435</v>
      </c>
      <c r="O22" s="78">
        <v>-5.4129533606840923</v>
      </c>
      <c r="P22" s="78">
        <v>4.6279171966033772</v>
      </c>
      <c r="Q22" s="79"/>
      <c r="R22" s="80">
        <v>9.3262964860710351</v>
      </c>
      <c r="S22" s="80">
        <v>8.8467099569441139</v>
      </c>
      <c r="T22" s="78">
        <v>-5.1423041272941621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</row>
    <row r="23" spans="2:33" ht="18" customHeight="1" x14ac:dyDescent="0.25">
      <c r="B23" s="82" t="s">
        <v>38</v>
      </c>
      <c r="C23" s="83">
        <v>16693.2</v>
      </c>
      <c r="D23" s="83">
        <v>17538.2</v>
      </c>
      <c r="E23" s="84">
        <v>5.0619413893082212</v>
      </c>
      <c r="F23" s="84">
        <v>3.9064267114215978</v>
      </c>
      <c r="G23" s="79"/>
      <c r="H23" s="83">
        <v>13498.2</v>
      </c>
      <c r="I23" s="83">
        <v>14359.2</v>
      </c>
      <c r="J23" s="84">
        <v>6.3786282615459839</v>
      </c>
      <c r="K23" s="84">
        <v>3.5375320944755013</v>
      </c>
      <c r="L23" s="79"/>
      <c r="M23" s="83">
        <v>130529.7</v>
      </c>
      <c r="N23" s="83">
        <v>134476.04999999999</v>
      </c>
      <c r="O23" s="84">
        <v>3.0233349191793066</v>
      </c>
      <c r="P23" s="84">
        <v>3.8051186097539671</v>
      </c>
      <c r="Q23" s="79"/>
      <c r="R23" s="85">
        <v>9.6701560208027733</v>
      </c>
      <c r="S23" s="85">
        <v>9.3651491726558564</v>
      </c>
      <c r="T23" s="84">
        <v>-3.1541047268604099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</row>
    <row r="24" spans="2:33" ht="18" customHeight="1" x14ac:dyDescent="0.25">
      <c r="B24" s="76" t="s">
        <v>39</v>
      </c>
      <c r="C24" s="77">
        <v>16585</v>
      </c>
      <c r="D24" s="77">
        <v>16944</v>
      </c>
      <c r="E24" s="78">
        <v>2.1646065722037986</v>
      </c>
      <c r="F24" s="78">
        <v>3.7740756861210123</v>
      </c>
      <c r="G24" s="79"/>
      <c r="H24" s="77">
        <v>14099</v>
      </c>
      <c r="I24" s="77">
        <v>15009</v>
      </c>
      <c r="J24" s="78">
        <v>6.4543584651393715</v>
      </c>
      <c r="K24" s="78">
        <v>3.6976168035811741</v>
      </c>
      <c r="L24" s="79"/>
      <c r="M24" s="77">
        <v>234867</v>
      </c>
      <c r="N24" s="77">
        <v>256197</v>
      </c>
      <c r="O24" s="78">
        <v>9.0817356205852668</v>
      </c>
      <c r="P24" s="78">
        <v>7.2493203991575976</v>
      </c>
      <c r="Q24" s="79"/>
      <c r="R24" s="80">
        <v>16.658415490460317</v>
      </c>
      <c r="S24" s="80">
        <v>17.069558265040975</v>
      </c>
      <c r="T24" s="78">
        <v>2.4680785205297835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</row>
    <row r="25" spans="2:33" ht="18" customHeight="1" x14ac:dyDescent="0.25">
      <c r="B25" s="82" t="s">
        <v>40</v>
      </c>
      <c r="C25" s="83">
        <v>15811.4</v>
      </c>
      <c r="D25" s="83">
        <v>15949.619999999999</v>
      </c>
      <c r="E25" s="84">
        <v>0.87417938955436802</v>
      </c>
      <c r="F25" s="84">
        <v>3.5525892967935215</v>
      </c>
      <c r="G25" s="79"/>
      <c r="H25" s="83">
        <v>14173.08</v>
      </c>
      <c r="I25" s="83">
        <v>14586.720000000001</v>
      </c>
      <c r="J25" s="84">
        <v>2.9184905468677327</v>
      </c>
      <c r="K25" s="84">
        <v>3.5935839150598698</v>
      </c>
      <c r="L25" s="79"/>
      <c r="M25" s="83">
        <v>88550.612285714291</v>
      </c>
      <c r="N25" s="83">
        <v>93830.131250000006</v>
      </c>
      <c r="O25" s="84">
        <v>5.9621484572585501</v>
      </c>
      <c r="P25" s="84">
        <v>2.65500643850732</v>
      </c>
      <c r="Q25" s="79"/>
      <c r="R25" s="85">
        <v>6.2478030382749754</v>
      </c>
      <c r="S25" s="85">
        <v>6.4325723157776391</v>
      </c>
      <c r="T25" s="84">
        <v>2.9573479888968888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</row>
    <row r="26" spans="2:33" ht="18" customHeight="1" x14ac:dyDescent="0.25">
      <c r="B26" s="76" t="s">
        <v>41</v>
      </c>
      <c r="C26" s="77">
        <v>13902</v>
      </c>
      <c r="D26" s="77">
        <v>15180</v>
      </c>
      <c r="E26" s="78">
        <v>9.1929218817436329</v>
      </c>
      <c r="F26" s="78">
        <v>3.3811655403279612</v>
      </c>
      <c r="G26" s="79"/>
      <c r="H26" s="77">
        <v>10307</v>
      </c>
      <c r="I26" s="77">
        <v>11467</v>
      </c>
      <c r="J26" s="78">
        <v>11.254487241680412</v>
      </c>
      <c r="K26" s="78">
        <v>2.8250097865724118</v>
      </c>
      <c r="L26" s="79"/>
      <c r="M26" s="77">
        <v>61913.4</v>
      </c>
      <c r="N26" s="77">
        <v>68592.925000000003</v>
      </c>
      <c r="O26" s="78">
        <v>10.788496512871205</v>
      </c>
      <c r="P26" s="78">
        <v>1.9408973970826637</v>
      </c>
      <c r="Q26" s="79"/>
      <c r="R26" s="80">
        <v>6.0069273309401376</v>
      </c>
      <c r="S26" s="80">
        <v>5.9817672451382231</v>
      </c>
      <c r="T26" s="78">
        <v>-0.41885117657943693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</row>
    <row r="27" spans="2:33" ht="18" customHeight="1" x14ac:dyDescent="0.25">
      <c r="B27" s="82" t="s">
        <v>42</v>
      </c>
      <c r="C27" s="83">
        <v>13867.5</v>
      </c>
      <c r="D27" s="83">
        <v>11931</v>
      </c>
      <c r="E27" s="84">
        <v>-13.964305029745807</v>
      </c>
      <c r="F27" s="84">
        <v>2.6574892003723916</v>
      </c>
      <c r="G27" s="79"/>
      <c r="H27" s="83">
        <v>13615.5</v>
      </c>
      <c r="I27" s="83">
        <v>11806</v>
      </c>
      <c r="J27" s="84">
        <v>-13.290000367228528</v>
      </c>
      <c r="K27" s="84">
        <v>2.9085258167152603</v>
      </c>
      <c r="L27" s="79"/>
      <c r="M27" s="83">
        <v>82936.349999999991</v>
      </c>
      <c r="N27" s="83">
        <v>71606.25</v>
      </c>
      <c r="O27" s="84">
        <v>-13.661199220848269</v>
      </c>
      <c r="P27" s="84">
        <v>2.0261620894552972</v>
      </c>
      <c r="Q27" s="79"/>
      <c r="R27" s="85">
        <v>6.0913187176379857</v>
      </c>
      <c r="S27" s="85">
        <v>6.065242249703541</v>
      </c>
      <c r="T27" s="84">
        <v>-0.4280923252125664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</row>
    <row r="28" spans="2:33" ht="18" customHeight="1" x14ac:dyDescent="0.25">
      <c r="B28" s="76" t="s">
        <v>43</v>
      </c>
      <c r="C28" s="77">
        <v>8165.6100000000006</v>
      </c>
      <c r="D28" s="77">
        <v>8080.11</v>
      </c>
      <c r="E28" s="78">
        <v>-1.0470742540973779</v>
      </c>
      <c r="F28" s="78">
        <v>1.7997489785282847</v>
      </c>
      <c r="G28" s="79"/>
      <c r="H28" s="77">
        <v>7413.5</v>
      </c>
      <c r="I28" s="77">
        <v>7439.31</v>
      </c>
      <c r="J28" s="78">
        <v>0.34814864773724152</v>
      </c>
      <c r="K28" s="78">
        <v>1.8327481952861262</v>
      </c>
      <c r="L28" s="79"/>
      <c r="M28" s="77">
        <v>59481.45</v>
      </c>
      <c r="N28" s="77">
        <v>69506.521999999997</v>
      </c>
      <c r="O28" s="78">
        <v>16.85411502241455</v>
      </c>
      <c r="P28" s="78">
        <v>1.9667484311256429</v>
      </c>
      <c r="Q28" s="79"/>
      <c r="R28" s="80">
        <v>8.0233965063735067</v>
      </c>
      <c r="S28" s="80">
        <v>9.3431409633420301</v>
      </c>
      <c r="T28" s="78">
        <v>16.448700446502482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</row>
    <row r="29" spans="2:33" ht="18" customHeight="1" x14ac:dyDescent="0.25">
      <c r="B29" s="82" t="s">
        <v>44</v>
      </c>
      <c r="C29" s="83">
        <v>5714</v>
      </c>
      <c r="D29" s="83">
        <v>6094</v>
      </c>
      <c r="E29" s="84">
        <v>6.6503325166258316</v>
      </c>
      <c r="F29" s="84">
        <v>1.3573664560447032</v>
      </c>
      <c r="G29" s="79"/>
      <c r="H29" s="83">
        <v>4720</v>
      </c>
      <c r="I29" s="83">
        <v>5448</v>
      </c>
      <c r="J29" s="84">
        <v>15.423728813559324</v>
      </c>
      <c r="K29" s="84">
        <v>1.3421691215877298</v>
      </c>
      <c r="L29" s="79"/>
      <c r="M29" s="83">
        <v>37907</v>
      </c>
      <c r="N29" s="83">
        <v>28767.5</v>
      </c>
      <c r="O29" s="84">
        <v>-24.110322631703905</v>
      </c>
      <c r="P29" s="84">
        <v>0.81400182118746989</v>
      </c>
      <c r="Q29" s="79"/>
      <c r="R29" s="85">
        <v>8.0311440677966104</v>
      </c>
      <c r="S29" s="85">
        <v>5.2803781204111599</v>
      </c>
      <c r="T29" s="84">
        <v>-34.251233998098833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</row>
    <row r="30" spans="2:33" ht="18" customHeight="1" x14ac:dyDescent="0.25">
      <c r="B30" s="76" t="s">
        <v>45</v>
      </c>
      <c r="C30" s="77">
        <v>6056</v>
      </c>
      <c r="D30" s="77">
        <v>5920</v>
      </c>
      <c r="E30" s="78">
        <v>-2.2457067371202113</v>
      </c>
      <c r="F30" s="78">
        <v>1.3186100130923273</v>
      </c>
      <c r="G30" s="79"/>
      <c r="H30" s="77">
        <v>5806</v>
      </c>
      <c r="I30" s="77">
        <v>5571</v>
      </c>
      <c r="J30" s="78">
        <v>-4.0475370306579395</v>
      </c>
      <c r="K30" s="78">
        <v>1.3724713980112413</v>
      </c>
      <c r="L30" s="79"/>
      <c r="M30" s="77">
        <v>39228.5</v>
      </c>
      <c r="N30" s="77">
        <v>37427.9</v>
      </c>
      <c r="O30" s="78">
        <v>-4.5900302076296535</v>
      </c>
      <c r="P30" s="78">
        <v>1.0590554884234815</v>
      </c>
      <c r="Q30" s="79"/>
      <c r="R30" s="80">
        <v>6.7565449534963831</v>
      </c>
      <c r="S30" s="80">
        <v>6.7183450008975054</v>
      </c>
      <c r="T30" s="78">
        <v>-0.56537702127046319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</row>
    <row r="31" spans="2:33" ht="18" customHeight="1" x14ac:dyDescent="0.25">
      <c r="B31" s="82" t="s">
        <v>46</v>
      </c>
      <c r="C31" s="83">
        <v>5966</v>
      </c>
      <c r="D31" s="83">
        <v>4752</v>
      </c>
      <c r="E31" s="84">
        <v>-20.348642306402951</v>
      </c>
      <c r="F31" s="84">
        <v>1.0584518213200576</v>
      </c>
      <c r="G31" s="79"/>
      <c r="H31" s="83">
        <v>4471</v>
      </c>
      <c r="I31" s="83">
        <v>3694</v>
      </c>
      <c r="J31" s="84">
        <v>-17.378662491612616</v>
      </c>
      <c r="K31" s="84">
        <v>0.9100537325890371</v>
      </c>
      <c r="L31" s="79"/>
      <c r="M31" s="83">
        <v>38245.9</v>
      </c>
      <c r="N31" s="83">
        <v>31743.65</v>
      </c>
      <c r="O31" s="84">
        <v>-17.00116875272905</v>
      </c>
      <c r="P31" s="84">
        <v>0.89821461410055192</v>
      </c>
      <c r="Q31" s="79"/>
      <c r="R31" s="85">
        <v>8.5542160590471941</v>
      </c>
      <c r="S31" s="85">
        <v>8.5932999458581492</v>
      </c>
      <c r="T31" s="84">
        <v>0.45689618477217214</v>
      </c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</row>
    <row r="32" spans="2:33" ht="18" customHeight="1" x14ac:dyDescent="0.25">
      <c r="B32" s="76" t="s">
        <v>47</v>
      </c>
      <c r="C32" s="77">
        <v>4008</v>
      </c>
      <c r="D32" s="77">
        <v>3856</v>
      </c>
      <c r="E32" s="78">
        <v>-3.7924151696606789</v>
      </c>
      <c r="F32" s="78">
        <v>0.8588784139331106</v>
      </c>
      <c r="G32" s="79"/>
      <c r="H32" s="77">
        <v>3261</v>
      </c>
      <c r="I32" s="77">
        <v>3483</v>
      </c>
      <c r="J32" s="78">
        <v>6.8077276908923636</v>
      </c>
      <c r="K32" s="78">
        <v>0.85807177872431406</v>
      </c>
      <c r="L32" s="79"/>
      <c r="M32" s="77">
        <v>19836</v>
      </c>
      <c r="N32" s="77">
        <v>21538</v>
      </c>
      <c r="O32" s="78">
        <v>8.5803589433353498</v>
      </c>
      <c r="P32" s="78">
        <v>0.60943673328359171</v>
      </c>
      <c r="Q32" s="79"/>
      <c r="R32" s="80">
        <v>6.0827966881324746</v>
      </c>
      <c r="S32" s="80">
        <v>6.1837496411139821</v>
      </c>
      <c r="T32" s="78">
        <v>1.6596470037945941</v>
      </c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</row>
    <row r="33" spans="2:33" ht="18" customHeight="1" x14ac:dyDescent="0.25">
      <c r="B33" s="82" t="s">
        <v>48</v>
      </c>
      <c r="C33" s="83">
        <v>3253</v>
      </c>
      <c r="D33" s="83">
        <v>3617</v>
      </c>
      <c r="E33" s="84">
        <v>11.189671072855825</v>
      </c>
      <c r="F33" s="84">
        <v>0.80564398941806548</v>
      </c>
      <c r="G33" s="79"/>
      <c r="H33" s="83">
        <v>2602</v>
      </c>
      <c r="I33" s="83">
        <v>2893</v>
      </c>
      <c r="J33" s="84">
        <v>11.183704842428902</v>
      </c>
      <c r="K33" s="84">
        <v>0.71271939587982791</v>
      </c>
      <c r="L33" s="79"/>
      <c r="M33" s="83">
        <v>19158</v>
      </c>
      <c r="N33" s="83">
        <v>26037</v>
      </c>
      <c r="O33" s="84">
        <v>35.906670842467896</v>
      </c>
      <c r="P33" s="84">
        <v>0.7367399119929835</v>
      </c>
      <c r="Q33" s="79"/>
      <c r="R33" s="85">
        <v>7.362797847809377</v>
      </c>
      <c r="S33" s="85">
        <v>9</v>
      </c>
      <c r="T33" s="84">
        <v>22.236141559661768</v>
      </c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</row>
    <row r="34" spans="2:33" ht="18" customHeight="1" x14ac:dyDescent="0.25">
      <c r="B34" s="76" t="s">
        <v>49</v>
      </c>
      <c r="C34" s="77">
        <v>3428</v>
      </c>
      <c r="D34" s="77">
        <v>3300</v>
      </c>
      <c r="E34" s="78">
        <v>-3.7339556592765457</v>
      </c>
      <c r="F34" s="78">
        <v>0.73503598702781769</v>
      </c>
      <c r="G34" s="79"/>
      <c r="H34" s="77">
        <v>2982</v>
      </c>
      <c r="I34" s="77">
        <v>2912</v>
      </c>
      <c r="J34" s="78">
        <v>-2.3474178403755865</v>
      </c>
      <c r="K34" s="78">
        <v>0.71740023532736219</v>
      </c>
      <c r="L34" s="79"/>
      <c r="M34" s="77">
        <v>20388.2</v>
      </c>
      <c r="N34" s="77">
        <v>19520.2</v>
      </c>
      <c r="O34" s="78">
        <v>-4.2573645540067293</v>
      </c>
      <c r="P34" s="78">
        <v>0.55234130007625437</v>
      </c>
      <c r="Q34" s="79"/>
      <c r="R34" s="80">
        <v>6.8370892018779346</v>
      </c>
      <c r="S34" s="80">
        <v>6.7033653846153847</v>
      </c>
      <c r="T34" s="78">
        <v>-1.9558588942472792</v>
      </c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</row>
    <row r="35" spans="2:33" ht="18" customHeight="1" x14ac:dyDescent="0.25">
      <c r="B35" s="82" t="s">
        <v>50</v>
      </c>
      <c r="C35" s="83">
        <v>2339</v>
      </c>
      <c r="D35" s="83">
        <v>2712</v>
      </c>
      <c r="E35" s="84">
        <v>15.946985891406584</v>
      </c>
      <c r="F35" s="84">
        <v>0.60406593843013379</v>
      </c>
      <c r="G35" s="79"/>
      <c r="H35" s="83">
        <v>1799</v>
      </c>
      <c r="I35" s="83">
        <v>1896</v>
      </c>
      <c r="J35" s="84">
        <v>5.3918843802112288</v>
      </c>
      <c r="K35" s="84">
        <v>0.46709850486973853</v>
      </c>
      <c r="L35" s="79"/>
      <c r="M35" s="83">
        <v>19238</v>
      </c>
      <c r="N35" s="83">
        <v>20806.400000000001</v>
      </c>
      <c r="O35" s="84">
        <v>8.1526146169040512</v>
      </c>
      <c r="P35" s="84">
        <v>0.58873546510315367</v>
      </c>
      <c r="Q35" s="79"/>
      <c r="R35" s="85">
        <v>10.693718732629238</v>
      </c>
      <c r="S35" s="85">
        <v>10.973839662447258</v>
      </c>
      <c r="T35" s="84">
        <v>2.6194903458915593</v>
      </c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</row>
    <row r="36" spans="2:33" ht="18" customHeight="1" x14ac:dyDescent="0.25">
      <c r="B36" s="76" t="s">
        <v>51</v>
      </c>
      <c r="C36" s="77">
        <v>1668.4</v>
      </c>
      <c r="D36" s="77">
        <v>1643.8</v>
      </c>
      <c r="E36" s="78">
        <v>-1.4744665547830338</v>
      </c>
      <c r="F36" s="78">
        <v>0.36613701681100808</v>
      </c>
      <c r="G36" s="79"/>
      <c r="H36" s="77">
        <v>1407.4</v>
      </c>
      <c r="I36" s="77">
        <v>1363.8</v>
      </c>
      <c r="J36" s="78">
        <v>-3.0979110416370705</v>
      </c>
      <c r="K36" s="78">
        <v>0.33598572834459361</v>
      </c>
      <c r="L36" s="79"/>
      <c r="M36" s="77">
        <v>6881.1</v>
      </c>
      <c r="N36" s="77">
        <v>6686.9509259259266</v>
      </c>
      <c r="O36" s="78">
        <v>-2.8214831069752471</v>
      </c>
      <c r="P36" s="78">
        <v>0.1892131826503847</v>
      </c>
      <c r="Q36" s="79"/>
      <c r="R36" s="80">
        <v>4.8892283643598127</v>
      </c>
      <c r="S36" s="80">
        <v>4.9031756312699271</v>
      </c>
      <c r="T36" s="78">
        <v>0.28526519668795669</v>
      </c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</row>
    <row r="37" spans="2:33" ht="18" customHeight="1" x14ac:dyDescent="0.25">
      <c r="B37" s="82" t="s">
        <v>52</v>
      </c>
      <c r="C37" s="83">
        <v>1757</v>
      </c>
      <c r="D37" s="83">
        <v>1594</v>
      </c>
      <c r="E37" s="84">
        <v>-9.277177006260672</v>
      </c>
      <c r="F37" s="84">
        <v>0.35504465555222464</v>
      </c>
      <c r="G37" s="79"/>
      <c r="H37" s="83">
        <v>1662</v>
      </c>
      <c r="I37" s="83">
        <v>1489</v>
      </c>
      <c r="J37" s="84">
        <v>-10.409145607701564</v>
      </c>
      <c r="K37" s="84">
        <v>0.36682999670413541</v>
      </c>
      <c r="L37" s="79"/>
      <c r="M37" s="83">
        <v>9252</v>
      </c>
      <c r="N37" s="83">
        <v>7880</v>
      </c>
      <c r="O37" s="84">
        <v>-14.829226113272806</v>
      </c>
      <c r="P37" s="84">
        <v>0.22297155995332449</v>
      </c>
      <c r="Q37" s="79"/>
      <c r="R37" s="85">
        <v>5.5667870036101084</v>
      </c>
      <c r="S37" s="85">
        <v>5.2921423774345202</v>
      </c>
      <c r="T37" s="84">
        <v>-4.9336291472527831</v>
      </c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</row>
    <row r="38" spans="2:33" ht="18" customHeight="1" x14ac:dyDescent="0.25">
      <c r="B38" s="76" t="s">
        <v>53</v>
      </c>
      <c r="C38" s="77">
        <v>435</v>
      </c>
      <c r="D38" s="77">
        <v>666</v>
      </c>
      <c r="E38" s="78">
        <v>53.103448275862064</v>
      </c>
      <c r="F38" s="78">
        <v>0.14834362647288682</v>
      </c>
      <c r="G38" s="79"/>
      <c r="H38" s="77">
        <v>412.25</v>
      </c>
      <c r="I38" s="77">
        <v>629</v>
      </c>
      <c r="J38" s="78">
        <v>52.577319587628871</v>
      </c>
      <c r="K38" s="78">
        <v>0.15496042171047761</v>
      </c>
      <c r="L38" s="79"/>
      <c r="M38" s="77">
        <v>1951.25</v>
      </c>
      <c r="N38" s="77">
        <v>3097.5</v>
      </c>
      <c r="O38" s="78">
        <v>58.744394618834086</v>
      </c>
      <c r="P38" s="78">
        <v>8.7646498344596771E-2</v>
      </c>
      <c r="Q38" s="79"/>
      <c r="R38" s="80">
        <v>4.7331716191631292</v>
      </c>
      <c r="S38" s="80">
        <v>4.9244833068362484</v>
      </c>
      <c r="T38" s="78">
        <v>4.0419343109926125</v>
      </c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</row>
    <row r="39" spans="2:33" ht="18" customHeight="1" x14ac:dyDescent="0.25">
      <c r="B39" s="82" t="s">
        <v>54</v>
      </c>
      <c r="C39" s="83">
        <v>450</v>
      </c>
      <c r="D39" s="83">
        <v>475</v>
      </c>
      <c r="E39" s="84">
        <v>5.5555555555555554</v>
      </c>
      <c r="F39" s="84">
        <v>0.10580063449642831</v>
      </c>
      <c r="G39" s="79"/>
      <c r="H39" s="83">
        <v>450</v>
      </c>
      <c r="I39" s="83">
        <v>350</v>
      </c>
      <c r="J39" s="84">
        <v>-22.222222222222221</v>
      </c>
      <c r="K39" s="84">
        <v>8.6225989823000268E-2</v>
      </c>
      <c r="L39" s="79"/>
      <c r="M39" s="83">
        <v>4240</v>
      </c>
      <c r="N39" s="83">
        <v>3440</v>
      </c>
      <c r="O39" s="84">
        <v>-18.867924528301888</v>
      </c>
      <c r="P39" s="84">
        <v>9.7337838355258402E-2</v>
      </c>
      <c r="Q39" s="79"/>
      <c r="R39" s="85">
        <v>9.4222222222222225</v>
      </c>
      <c r="S39" s="85">
        <v>9.8285714285714292</v>
      </c>
      <c r="T39" s="84">
        <v>4.312668463611864</v>
      </c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</row>
    <row r="40" spans="2:33" ht="18" customHeight="1" x14ac:dyDescent="0.25">
      <c r="B40" s="76" t="s">
        <v>55</v>
      </c>
      <c r="C40" s="77">
        <v>472</v>
      </c>
      <c r="D40" s="77">
        <v>440</v>
      </c>
      <c r="E40" s="78">
        <v>-6.7796610169491522</v>
      </c>
      <c r="F40" s="78">
        <v>9.8004798270375684E-2</v>
      </c>
      <c r="G40" s="79"/>
      <c r="H40" s="77">
        <v>406</v>
      </c>
      <c r="I40" s="77">
        <v>365</v>
      </c>
      <c r="J40" s="78">
        <v>-10.098522167487685</v>
      </c>
      <c r="K40" s="78">
        <v>8.9921389386843131E-2</v>
      </c>
      <c r="L40" s="79"/>
      <c r="M40" s="77">
        <v>3206</v>
      </c>
      <c r="N40" s="77">
        <v>3719</v>
      </c>
      <c r="O40" s="78">
        <v>16.001247660636306</v>
      </c>
      <c r="P40" s="78">
        <v>0.10523238978000174</v>
      </c>
      <c r="Q40" s="79"/>
      <c r="R40" s="80">
        <v>7.8965517241379306</v>
      </c>
      <c r="S40" s="80">
        <v>10.189041095890412</v>
      </c>
      <c r="T40" s="78">
        <v>29.031524795118756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</row>
    <row r="41" spans="2:33" ht="18" customHeight="1" x14ac:dyDescent="0.25">
      <c r="B41" s="82" t="s">
        <v>56</v>
      </c>
      <c r="C41" s="83">
        <v>130</v>
      </c>
      <c r="D41" s="83">
        <v>305</v>
      </c>
      <c r="E41" s="84">
        <v>134.61538461538461</v>
      </c>
      <c r="F41" s="84">
        <v>6.7935144255601321E-2</v>
      </c>
      <c r="G41" s="79"/>
      <c r="H41" s="83">
        <v>80</v>
      </c>
      <c r="I41" s="83">
        <v>270</v>
      </c>
      <c r="J41" s="84">
        <v>237.5</v>
      </c>
      <c r="K41" s="84">
        <v>6.6517192149171622E-2</v>
      </c>
      <c r="L41" s="79"/>
      <c r="M41" s="83">
        <v>280</v>
      </c>
      <c r="N41" s="83">
        <v>1350</v>
      </c>
      <c r="O41" s="84">
        <v>382.14285714285717</v>
      </c>
      <c r="P41" s="84">
        <v>3.8199442377790362E-2</v>
      </c>
      <c r="Q41" s="79"/>
      <c r="R41" s="85">
        <v>3.5</v>
      </c>
      <c r="S41" s="85">
        <v>5</v>
      </c>
      <c r="T41" s="84">
        <v>42.857142857142854</v>
      </c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</row>
    <row r="42" spans="2:33" ht="18" customHeight="1" x14ac:dyDescent="0.25">
      <c r="B42" s="76" t="s">
        <v>57</v>
      </c>
      <c r="C42" s="77">
        <v>69</v>
      </c>
      <c r="D42" s="77">
        <v>84</v>
      </c>
      <c r="E42" s="78">
        <v>21.739130434782609</v>
      </c>
      <c r="F42" s="78">
        <v>1.8710006942526267E-2</v>
      </c>
      <c r="G42" s="79"/>
      <c r="H42" s="77">
        <v>44</v>
      </c>
      <c r="I42" s="77">
        <v>66</v>
      </c>
      <c r="J42" s="78">
        <v>50</v>
      </c>
      <c r="K42" s="78">
        <v>1.6259758080908623E-2</v>
      </c>
      <c r="L42" s="79"/>
      <c r="M42" s="77">
        <v>280.7</v>
      </c>
      <c r="N42" s="77">
        <v>389</v>
      </c>
      <c r="O42" s="78">
        <v>38.582116138225871</v>
      </c>
      <c r="P42" s="78">
        <v>1.1007098581452187E-2</v>
      </c>
      <c r="Q42" s="79"/>
      <c r="R42" s="80">
        <v>6.379545454545454</v>
      </c>
      <c r="S42" s="80">
        <v>5.8939393939393936</v>
      </c>
      <c r="T42" s="78">
        <v>-7.6119225745160879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</row>
    <row r="43" spans="2:33" ht="18" customHeight="1" x14ac:dyDescent="0.25">
      <c r="B43" s="82" t="s">
        <v>58</v>
      </c>
      <c r="C43" s="83">
        <v>6</v>
      </c>
      <c r="D43" s="83">
        <v>5.4</v>
      </c>
      <c r="E43" s="84">
        <v>-9.9999999999999929</v>
      </c>
      <c r="F43" s="84">
        <v>1.2027861605909743E-3</v>
      </c>
      <c r="G43" s="79"/>
      <c r="H43" s="83">
        <v>5.4</v>
      </c>
      <c r="I43" s="83">
        <v>5.4</v>
      </c>
      <c r="J43" s="84" t="s">
        <v>59</v>
      </c>
      <c r="K43" s="84">
        <v>1.3303438429834327E-3</v>
      </c>
      <c r="L43" s="79"/>
      <c r="M43" s="83">
        <v>27</v>
      </c>
      <c r="N43" s="83">
        <v>27</v>
      </c>
      <c r="O43" s="84" t="s">
        <v>59</v>
      </c>
      <c r="P43" s="84">
        <v>7.6398884755580728E-4</v>
      </c>
      <c r="Q43" s="79"/>
      <c r="R43" s="85">
        <v>5</v>
      </c>
      <c r="S43" s="85">
        <v>5</v>
      </c>
      <c r="T43" s="84" t="s">
        <v>59</v>
      </c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</row>
    <row r="44" spans="2:33" ht="18" customHeight="1" x14ac:dyDescent="0.25">
      <c r="B44" s="86" t="s">
        <v>60</v>
      </c>
      <c r="C44" s="87"/>
      <c r="D44" s="87"/>
      <c r="E44" s="87"/>
      <c r="F44" s="87"/>
      <c r="G44"/>
      <c r="H44" s="87"/>
      <c r="I44" s="87"/>
      <c r="J44" s="87"/>
      <c r="K44" s="87"/>
      <c r="L44"/>
      <c r="M44" s="87"/>
      <c r="N44" s="87"/>
      <c r="O44" s="87"/>
      <c r="P44" s="87"/>
      <c r="Q44"/>
      <c r="R44" s="87"/>
      <c r="S44" s="87"/>
      <c r="T44" s="87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</row>
    <row r="45" spans="2:33" ht="18" customHeight="1" x14ac:dyDescent="0.25">
      <c r="B45" s="88" t="s">
        <v>61</v>
      </c>
      <c r="G45"/>
      <c r="L45"/>
      <c r="Q4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</row>
    <row r="46" spans="2:33" ht="18" customHeight="1" x14ac:dyDescent="0.25"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</row>
    <row r="47" spans="2:33" ht="18" customHeight="1" x14ac:dyDescent="0.25"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</row>
    <row r="48" spans="2:33" ht="18" customHeight="1" x14ac:dyDescent="0.25"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</row>
    <row r="49" spans="2:33" ht="18" customHeight="1" x14ac:dyDescent="0.25"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</row>
    <row r="50" spans="2:33" ht="18" customHeight="1" x14ac:dyDescent="0.25"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</row>
    <row r="51" spans="2:33" ht="18" customHeight="1" x14ac:dyDescent="0.25"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</row>
    <row r="52" spans="2:33" ht="18" customHeight="1" x14ac:dyDescent="0.25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</row>
    <row r="53" spans="2:33" ht="18" customHeight="1" x14ac:dyDescent="0.25"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</row>
    <row r="54" spans="2:33" ht="18" customHeight="1" x14ac:dyDescent="0.25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</row>
    <row r="55" spans="2:33" ht="18" customHeight="1" x14ac:dyDescent="0.25"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</row>
    <row r="56" spans="2:33" ht="18" customHeight="1" x14ac:dyDescent="0.25"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</row>
    <row r="57" spans="2:33" ht="18" customHeight="1" x14ac:dyDescent="0.25"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</row>
    <row r="58" spans="2:33" ht="18" customHeight="1" x14ac:dyDescent="0.25"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</row>
    <row r="59" spans="2:33" ht="18" customHeight="1" x14ac:dyDescent="0.25"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</row>
    <row r="60" spans="2:33" ht="18" customHeight="1" x14ac:dyDescent="0.25"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</row>
    <row r="61" spans="2:33" ht="18" customHeight="1" x14ac:dyDescent="0.25"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</row>
    <row r="62" spans="2:33" ht="18" customHeight="1" x14ac:dyDescent="0.25"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</row>
    <row r="63" spans="2:33" ht="18" customHeight="1" x14ac:dyDescent="0.25"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</row>
    <row r="64" spans="2:33" ht="18" customHeight="1" x14ac:dyDescent="0.25"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</row>
    <row r="65" spans="2:33" ht="18" customHeight="1" x14ac:dyDescent="0.25"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</row>
    <row r="66" spans="2:33" ht="18" customHeight="1" x14ac:dyDescent="0.25"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</row>
    <row r="67" spans="2:33" ht="18" customHeight="1" x14ac:dyDescent="0.25"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</row>
    <row r="68" spans="2:33" ht="18" customHeight="1" x14ac:dyDescent="0.25"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</row>
    <row r="69" spans="2:33" ht="18" customHeight="1" x14ac:dyDescent="0.25"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</row>
    <row r="70" spans="2:33" ht="18" customHeight="1" x14ac:dyDescent="0.25"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</row>
    <row r="71" spans="2:33" ht="18" customHeight="1" x14ac:dyDescent="0.25"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</row>
    <row r="72" spans="2:33" ht="18" customHeight="1" x14ac:dyDescent="0.25"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</row>
    <row r="73" spans="2:33" ht="18" customHeight="1" x14ac:dyDescent="0.25"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</row>
    <row r="74" spans="2:33" ht="18" customHeight="1" x14ac:dyDescent="0.25"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</row>
    <row r="75" spans="2:33" ht="18" customHeight="1" x14ac:dyDescent="0.25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</row>
    <row r="76" spans="2:33" ht="18" customHeight="1" x14ac:dyDescent="0.25"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</row>
    <row r="77" spans="2:33" ht="18" customHeight="1" x14ac:dyDescent="0.25"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</row>
    <row r="78" spans="2:33" ht="18" customHeight="1" x14ac:dyDescent="0.25"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</row>
    <row r="79" spans="2:33" ht="18" customHeight="1" x14ac:dyDescent="0.25"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</row>
    <row r="80" spans="2:33" ht="18" customHeight="1" x14ac:dyDescent="0.25"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</row>
    <row r="81" spans="2:33" ht="18" customHeight="1" x14ac:dyDescent="0.25"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</row>
    <row r="82" spans="2:33" ht="18" customHeight="1" x14ac:dyDescent="0.25"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</row>
    <row r="83" spans="2:33" ht="18" customHeight="1" x14ac:dyDescent="0.25"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</row>
    <row r="84" spans="2:33" ht="18" customHeight="1" x14ac:dyDescent="0.25"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</row>
    <row r="85" spans="2:33" ht="18" customHeight="1" x14ac:dyDescent="0.25"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</row>
    <row r="86" spans="2:33" ht="18" customHeight="1" x14ac:dyDescent="0.25"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</row>
    <row r="87" spans="2:33" ht="18" customHeight="1" x14ac:dyDescent="0.25"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</row>
    <row r="88" spans="2:33" ht="18" customHeight="1" x14ac:dyDescent="0.25">
      <c r="B88" s="75"/>
      <c r="C88" s="75"/>
      <c r="D88" s="75"/>
      <c r="E88" s="75"/>
      <c r="F88" s="75"/>
      <c r="G88" s="75"/>
      <c r="H88" s="75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75"/>
      <c r="AC88" s="75"/>
      <c r="AD88" s="75"/>
      <c r="AE88" s="75"/>
      <c r="AF88" s="75"/>
      <c r="AG88" s="75"/>
    </row>
    <row r="89" spans="2:33" ht="18" customHeight="1" x14ac:dyDescent="0.25">
      <c r="B89" s="75"/>
      <c r="C89" s="75"/>
      <c r="D89" s="75"/>
      <c r="E89" s="75"/>
      <c r="F89" s="75"/>
      <c r="G89" s="75"/>
      <c r="H89" s="75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75"/>
      <c r="AC89" s="75"/>
      <c r="AD89" s="75"/>
      <c r="AE89" s="75"/>
      <c r="AF89" s="75"/>
      <c r="AG89" s="75"/>
    </row>
    <row r="90" spans="2:33" ht="18" customHeight="1" x14ac:dyDescent="0.25">
      <c r="B90" s="75"/>
      <c r="C90" s="75"/>
      <c r="D90" s="75"/>
      <c r="E90" s="75"/>
      <c r="F90" s="75"/>
      <c r="G90" s="75"/>
      <c r="H90" s="75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75"/>
      <c r="AC90" s="75"/>
      <c r="AD90" s="75"/>
      <c r="AE90" s="75"/>
      <c r="AF90" s="75"/>
      <c r="AG90" s="75"/>
    </row>
    <row r="91" spans="2:33" ht="18" customHeight="1" x14ac:dyDescent="0.25">
      <c r="B91" s="75"/>
      <c r="C91" s="75"/>
      <c r="D91" s="75"/>
      <c r="E91" s="75"/>
      <c r="F91" s="75"/>
      <c r="G91" s="75"/>
      <c r="H91" s="75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75"/>
      <c r="AC91" s="75"/>
      <c r="AD91" s="75"/>
      <c r="AE91" s="75"/>
      <c r="AF91" s="75"/>
      <c r="AG91" s="75"/>
    </row>
    <row r="92" spans="2:33" ht="18" customHeight="1" x14ac:dyDescent="0.25">
      <c r="B92" s="75"/>
      <c r="C92" s="75"/>
      <c r="D92" s="75"/>
      <c r="E92" s="75"/>
      <c r="F92" s="75"/>
      <c r="G92" s="75"/>
      <c r="H92" s="75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75"/>
      <c r="AC92" s="75"/>
      <c r="AD92" s="75"/>
      <c r="AE92" s="75"/>
      <c r="AF92" s="75"/>
      <c r="AG92" s="75"/>
    </row>
    <row r="93" spans="2:33" ht="18" customHeight="1" x14ac:dyDescent="0.25">
      <c r="B93" s="75"/>
      <c r="C93" s="75"/>
      <c r="D93" s="75"/>
      <c r="E93" s="75"/>
      <c r="F93" s="75"/>
      <c r="G93" s="75"/>
      <c r="H93" s="75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75"/>
      <c r="AC93" s="75"/>
      <c r="AD93" s="75"/>
      <c r="AE93" s="75"/>
      <c r="AF93" s="75"/>
      <c r="AG93" s="75"/>
    </row>
    <row r="94" spans="2:33" ht="18" customHeight="1" x14ac:dyDescent="0.25">
      <c r="B94" s="75"/>
      <c r="C94" s="75"/>
      <c r="D94" s="75"/>
      <c r="E94" s="75"/>
      <c r="F94" s="75"/>
      <c r="G94" s="75"/>
      <c r="H94" s="75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75"/>
      <c r="AC94" s="75"/>
      <c r="AD94" s="75"/>
      <c r="AE94" s="75"/>
      <c r="AF94" s="75"/>
      <c r="AG94" s="75"/>
    </row>
    <row r="95" spans="2:33" ht="18" customHeight="1" x14ac:dyDescent="0.25">
      <c r="B95" s="75"/>
      <c r="C95" s="75"/>
      <c r="D95" s="75"/>
      <c r="E95" s="75"/>
      <c r="F95" s="75"/>
      <c r="G95" s="75"/>
      <c r="H95" s="75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75"/>
      <c r="AC95" s="75"/>
      <c r="AD95" s="75"/>
      <c r="AE95" s="75"/>
      <c r="AF95" s="75"/>
      <c r="AG95" s="75"/>
    </row>
    <row r="96" spans="2:33" ht="18" customHeight="1" x14ac:dyDescent="0.25">
      <c r="B96" s="75"/>
      <c r="C96" s="75"/>
      <c r="D96" s="75"/>
      <c r="E96" s="75"/>
      <c r="F96" s="75"/>
      <c r="G96" s="75"/>
      <c r="H96" s="75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75"/>
      <c r="AC96" s="75"/>
      <c r="AD96" s="75"/>
      <c r="AE96" s="75"/>
      <c r="AF96" s="75"/>
      <c r="AG96" s="75"/>
    </row>
    <row r="97" spans="2:33" ht="18" customHeight="1" x14ac:dyDescent="0.25">
      <c r="B97" s="75"/>
      <c r="C97" s="75"/>
      <c r="D97" s="75"/>
      <c r="E97" s="75"/>
      <c r="F97" s="75"/>
      <c r="G97" s="75"/>
      <c r="H97" s="75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75"/>
      <c r="AC97" s="75"/>
      <c r="AD97" s="75"/>
      <c r="AE97" s="75"/>
      <c r="AF97" s="75"/>
      <c r="AG97" s="75"/>
    </row>
    <row r="98" spans="2:33" ht="18" customHeight="1" x14ac:dyDescent="0.25">
      <c r="B98" s="75"/>
      <c r="C98" s="75"/>
      <c r="D98" s="75"/>
      <c r="E98" s="75"/>
      <c r="F98" s="75"/>
      <c r="G98" s="75"/>
      <c r="H98" s="75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75"/>
      <c r="AC98" s="75"/>
      <c r="AD98" s="75"/>
      <c r="AE98" s="75"/>
      <c r="AF98" s="75"/>
      <c r="AG98" s="75"/>
    </row>
    <row r="99" spans="2:33" ht="18" customHeight="1" x14ac:dyDescent="0.25">
      <c r="B99" s="75"/>
      <c r="C99" s="75"/>
      <c r="D99" s="75"/>
      <c r="E99" s="75"/>
      <c r="F99" s="75"/>
      <c r="G99" s="75"/>
      <c r="H99" s="75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75"/>
      <c r="AC99" s="75"/>
      <c r="AD99" s="75"/>
      <c r="AE99" s="75"/>
      <c r="AF99" s="75"/>
      <c r="AG99" s="75"/>
    </row>
    <row r="100" spans="2:33" ht="18" customHeight="1" x14ac:dyDescent="0.25">
      <c r="B100" s="75"/>
      <c r="C100" s="75"/>
      <c r="D100" s="75"/>
      <c r="E100" s="75"/>
      <c r="F100" s="75"/>
      <c r="G100" s="75"/>
      <c r="H100" s="75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75"/>
      <c r="AC100" s="75"/>
      <c r="AD100" s="75"/>
      <c r="AE100" s="75"/>
      <c r="AF100" s="75"/>
      <c r="AG100" s="75"/>
    </row>
    <row r="101" spans="2:33" ht="18" customHeight="1" x14ac:dyDescent="0.25">
      <c r="B101" s="75"/>
      <c r="C101" s="75"/>
      <c r="D101" s="75"/>
      <c r="E101" s="75"/>
      <c r="F101" s="75"/>
      <c r="G101" s="75"/>
      <c r="H101" s="75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75"/>
      <c r="AC101" s="75"/>
      <c r="AD101" s="75"/>
      <c r="AE101" s="75"/>
      <c r="AF101" s="75"/>
      <c r="AG101" s="75"/>
    </row>
    <row r="102" spans="2:33" ht="18" customHeight="1" x14ac:dyDescent="0.25">
      <c r="B102" s="75"/>
      <c r="C102" s="75"/>
      <c r="D102" s="75"/>
      <c r="E102" s="75"/>
      <c r="F102" s="75"/>
      <c r="G102" s="75"/>
      <c r="H102" s="75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75"/>
      <c r="AC102" s="75"/>
      <c r="AD102" s="75"/>
      <c r="AE102" s="75"/>
      <c r="AF102" s="75"/>
      <c r="AG102" s="75"/>
    </row>
    <row r="103" spans="2:33" ht="18" customHeight="1" x14ac:dyDescent="0.25">
      <c r="B103" s="75"/>
      <c r="C103" s="75"/>
      <c r="D103" s="75"/>
      <c r="E103" s="75"/>
      <c r="F103" s="75"/>
      <c r="G103" s="75"/>
      <c r="H103" s="75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75"/>
      <c r="AC103" s="75"/>
      <c r="AD103" s="75"/>
      <c r="AE103" s="75"/>
      <c r="AF103" s="75"/>
      <c r="AG103" s="75"/>
    </row>
    <row r="104" spans="2:33" ht="18" customHeight="1" x14ac:dyDescent="0.25">
      <c r="B104" s="75"/>
      <c r="C104" s="75"/>
      <c r="D104" s="75"/>
      <c r="E104" s="75"/>
      <c r="F104" s="75"/>
      <c r="G104" s="75"/>
      <c r="H104" s="75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75"/>
      <c r="AC104" s="75"/>
      <c r="AD104" s="75"/>
      <c r="AE104" s="75"/>
      <c r="AF104" s="75"/>
      <c r="AG104" s="75"/>
    </row>
    <row r="105" spans="2:33" ht="18" customHeight="1" x14ac:dyDescent="0.25">
      <c r="B105" s="75"/>
      <c r="C105" s="75"/>
      <c r="D105" s="75"/>
      <c r="E105" s="75"/>
      <c r="F105" s="75"/>
      <c r="G105" s="75"/>
      <c r="H105" s="75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75"/>
      <c r="AC105" s="75"/>
      <c r="AD105" s="75"/>
      <c r="AE105" s="75"/>
      <c r="AF105" s="75"/>
      <c r="AG105" s="75"/>
    </row>
    <row r="106" spans="2:33" ht="18" customHeight="1" x14ac:dyDescent="0.25">
      <c r="B106" s="75"/>
      <c r="C106" s="75"/>
      <c r="D106" s="75"/>
      <c r="E106" s="75"/>
      <c r="F106" s="75"/>
      <c r="G106" s="75"/>
      <c r="H106" s="75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75"/>
      <c r="AC106" s="75"/>
      <c r="AD106" s="75"/>
      <c r="AE106" s="75"/>
      <c r="AF106" s="75"/>
      <c r="AG106" s="75"/>
    </row>
    <row r="107" spans="2:33" x14ac:dyDescent="0.25">
      <c r="I107" s="2"/>
      <c r="J107" s="2"/>
      <c r="K107" s="2"/>
      <c r="M107" s="2"/>
      <c r="N107" s="2"/>
      <c r="O107" s="2"/>
      <c r="P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2:33" x14ac:dyDescent="0.25">
      <c r="I108" s="2"/>
      <c r="J108" s="2"/>
      <c r="K108" s="2"/>
      <c r="M108" s="2"/>
      <c r="N108" s="2"/>
      <c r="O108" s="2"/>
      <c r="P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2:33" x14ac:dyDescent="0.25">
      <c r="I109" s="2"/>
      <c r="J109" s="2"/>
      <c r="K109" s="2"/>
      <c r="M109" s="2"/>
      <c r="N109" s="2"/>
      <c r="O109" s="2"/>
      <c r="P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2:33" x14ac:dyDescent="0.25">
      <c r="I110" s="2"/>
      <c r="J110" s="2"/>
      <c r="K110" s="2"/>
      <c r="M110" s="2"/>
      <c r="N110" s="2"/>
      <c r="O110" s="2"/>
      <c r="P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2:33" x14ac:dyDescent="0.25">
      <c r="I111" s="2"/>
      <c r="J111" s="2"/>
      <c r="K111" s="2"/>
      <c r="M111" s="2"/>
      <c r="N111" s="2"/>
      <c r="O111" s="2"/>
      <c r="P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2:33" x14ac:dyDescent="0.25">
      <c r="I112" s="2"/>
      <c r="J112" s="2"/>
      <c r="K112" s="2"/>
      <c r="M112" s="2"/>
      <c r="N112" s="2"/>
      <c r="O112" s="2"/>
      <c r="P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9:27" x14ac:dyDescent="0.25">
      <c r="I113" s="2"/>
      <c r="J113" s="2"/>
      <c r="K113" s="2"/>
      <c r="M113" s="2"/>
      <c r="N113" s="2"/>
      <c r="O113" s="2"/>
      <c r="P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9:27" x14ac:dyDescent="0.25">
      <c r="I114" s="2"/>
      <c r="J114" s="2"/>
      <c r="K114" s="2"/>
      <c r="M114" s="2"/>
      <c r="N114" s="2"/>
      <c r="O114" s="2"/>
      <c r="P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9:27" x14ac:dyDescent="0.25">
      <c r="I115" s="2"/>
      <c r="J115" s="2"/>
      <c r="K115" s="2"/>
      <c r="M115" s="2"/>
      <c r="N115" s="2"/>
      <c r="O115" s="2"/>
      <c r="P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9:27" x14ac:dyDescent="0.25">
      <c r="I116" s="2"/>
      <c r="J116" s="2"/>
      <c r="K116" s="2"/>
      <c r="M116" s="2"/>
      <c r="N116" s="2"/>
      <c r="O116" s="2"/>
      <c r="P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9:27" x14ac:dyDescent="0.25">
      <c r="I117" s="2"/>
      <c r="J117" s="2"/>
      <c r="K117" s="2"/>
      <c r="M117" s="2"/>
      <c r="N117" s="2"/>
      <c r="O117" s="2"/>
      <c r="P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9:27" x14ac:dyDescent="0.25">
      <c r="I118" s="2"/>
      <c r="J118" s="2"/>
      <c r="K118" s="2"/>
      <c r="M118" s="2"/>
      <c r="N118" s="2"/>
      <c r="O118" s="2"/>
      <c r="P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9:27" x14ac:dyDescent="0.25">
      <c r="I119" s="2"/>
      <c r="J119" s="2"/>
      <c r="K119" s="2"/>
      <c r="M119" s="2"/>
      <c r="N119" s="2"/>
      <c r="O119" s="2"/>
      <c r="P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9:27" x14ac:dyDescent="0.25">
      <c r="I120" s="2"/>
      <c r="J120" s="2"/>
      <c r="K120" s="2"/>
      <c r="M120" s="2"/>
      <c r="N120" s="2"/>
      <c r="O120" s="2"/>
      <c r="P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9:27" x14ac:dyDescent="0.25">
      <c r="I121" s="2"/>
      <c r="J121" s="2"/>
      <c r="K121" s="2"/>
      <c r="M121" s="2"/>
      <c r="N121" s="2"/>
      <c r="O121" s="2"/>
      <c r="P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9:27" x14ac:dyDescent="0.25">
      <c r="I122" s="2"/>
      <c r="J122" s="2"/>
      <c r="K122" s="2"/>
      <c r="M122" s="2"/>
      <c r="N122" s="2"/>
      <c r="O122" s="2"/>
      <c r="P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9:27" x14ac:dyDescent="0.25">
      <c r="I123" s="2"/>
      <c r="J123" s="2"/>
      <c r="K123" s="2"/>
      <c r="M123" s="2"/>
      <c r="N123" s="2"/>
      <c r="O123" s="2"/>
      <c r="P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9:27" x14ac:dyDescent="0.25">
      <c r="I124" s="2"/>
      <c r="J124" s="2"/>
      <c r="K124" s="2"/>
      <c r="M124" s="2"/>
      <c r="N124" s="2"/>
      <c r="O124" s="2"/>
      <c r="P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9:27" x14ac:dyDescent="0.25">
      <c r="I125" s="2"/>
      <c r="J125" s="2"/>
      <c r="K125" s="2"/>
      <c r="M125" s="2"/>
      <c r="N125" s="2"/>
      <c r="O125" s="2"/>
      <c r="P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</sheetData>
  <mergeCells count="16">
    <mergeCell ref="T9:T10"/>
    <mergeCell ref="B4:T5"/>
    <mergeCell ref="B6:T6"/>
    <mergeCell ref="B7:T7"/>
    <mergeCell ref="M8:P8"/>
    <mergeCell ref="B9:B10"/>
    <mergeCell ref="C9:D9"/>
    <mergeCell ref="E9:E10"/>
    <mergeCell ref="F9:F10"/>
    <mergeCell ref="H9:I9"/>
    <mergeCell ref="J9:J10"/>
    <mergeCell ref="K9:K10"/>
    <mergeCell ref="M9:N9"/>
    <mergeCell ref="O9:O10"/>
    <mergeCell ref="P9:P10"/>
    <mergeCell ref="R9:S9"/>
  </mergeCells>
  <pageMargins left="0.39370078740157483" right="0.39370078740157483" top="0.39370078740157483" bottom="0.39370078740157483" header="0" footer="0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AF51"/>
  <sheetViews>
    <sheetView showGridLines="0" zoomScale="85" zoomScaleNormal="85" workbookViewId="0"/>
  </sheetViews>
  <sheetFormatPr baseColWidth="10" defaultColWidth="11.42578125" defaultRowHeight="15" x14ac:dyDescent="0.25"/>
  <cols>
    <col min="1" max="1" width="7" customWidth="1"/>
    <col min="2" max="2" width="3.7109375" customWidth="1"/>
    <col min="3" max="3" width="30.85546875" customWidth="1"/>
    <col min="4" max="4" width="26.7109375" customWidth="1"/>
    <col min="5" max="6" width="10.5703125" customWidth="1"/>
    <col min="7" max="7" width="9.7109375" customWidth="1"/>
    <col min="8" max="8" width="1.7109375" style="2" customWidth="1"/>
    <col min="9" max="10" width="10.42578125" customWidth="1"/>
    <col min="11" max="11" width="9.7109375" style="2" customWidth="1"/>
    <col min="12" max="12" width="1.7109375" customWidth="1"/>
    <col min="13" max="14" width="13.85546875" customWidth="1"/>
    <col min="15" max="15" width="9.7109375" customWidth="1"/>
    <col min="16" max="16" width="9.7109375" style="2" customWidth="1"/>
    <col min="17" max="17" width="1.7109375" customWidth="1"/>
    <col min="18" max="20" width="9.7109375" customWidth="1"/>
    <col min="25" max="26" width="0" hidden="1" customWidth="1"/>
  </cols>
  <sheetData>
    <row r="1" spans="2:32" s="2" customFormat="1" ht="15" customHeight="1" x14ac:dyDescent="0.25">
      <c r="B1" s="1"/>
      <c r="C1" s="1"/>
      <c r="D1" s="1"/>
      <c r="Q1" s="1"/>
      <c r="R1" s="1"/>
      <c r="S1" s="65"/>
      <c r="T1" s="65"/>
      <c r="U1" s="65"/>
      <c r="V1" s="66"/>
      <c r="W1" s="66"/>
      <c r="X1" s="66"/>
      <c r="Y1" s="66">
        <f>COUNTIF(C12:C42,"*")</f>
        <v>31</v>
      </c>
      <c r="Z1" s="66" t="str">
        <f>IF(COUNTIF(C12:C42,"*")=31,"PRINCIPALES MUNICIPIOS PRODUCTORES","MUNICIPIOS PRODUCTORES")</f>
        <v>PRINCIPALES MUNICIPIOS PRODUCTORES</v>
      </c>
      <c r="AA1" s="66"/>
      <c r="AB1" s="66"/>
      <c r="AC1" s="66"/>
      <c r="AD1" s="66"/>
      <c r="AE1" s="66"/>
      <c r="AF1" s="66"/>
    </row>
    <row r="2" spans="2:32" s="2" customFormat="1" ht="24.95" customHeight="1" x14ac:dyDescent="0.25">
      <c r="B2" s="1"/>
      <c r="C2" s="1"/>
      <c r="D2" s="1"/>
      <c r="N2" s="6"/>
      <c r="O2"/>
      <c r="Q2" s="1"/>
      <c r="R2" s="1"/>
      <c r="S2" s="65"/>
      <c r="T2" s="65"/>
      <c r="U2" s="65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</row>
    <row r="3" spans="2:32" s="2" customFormat="1" ht="24.95" customHeight="1" x14ac:dyDescent="0.25">
      <c r="B3" s="1"/>
      <c r="C3" s="1"/>
      <c r="D3" s="1"/>
      <c r="N3" s="6"/>
      <c r="O3"/>
      <c r="Q3" s="1"/>
      <c r="R3" s="1"/>
      <c r="S3" s="65"/>
      <c r="T3" s="65"/>
      <c r="U3" s="65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</row>
    <row r="4" spans="2:32" s="2" customFormat="1" ht="24.95" customHeight="1" x14ac:dyDescent="0.25">
      <c r="B4" s="132" t="s">
        <v>15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65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</row>
    <row r="5" spans="2:32" s="2" customFormat="1" ht="24.95" customHeight="1" x14ac:dyDescent="0.25"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65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</row>
    <row r="6" spans="2:32" ht="24.95" customHeight="1" x14ac:dyDescent="0.45">
      <c r="B6" s="130" t="s">
        <v>62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</row>
    <row r="7" spans="2:32" ht="24.95" customHeight="1" x14ac:dyDescent="0.25">
      <c r="B7" s="133" t="s">
        <v>17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</row>
    <row r="8" spans="2:32" ht="24.95" customHeight="1" x14ac:dyDescent="0.25">
      <c r="H8"/>
      <c r="K8"/>
      <c r="M8" s="127" t="s">
        <v>18</v>
      </c>
      <c r="N8" s="127"/>
      <c r="O8" s="127"/>
      <c r="P8" s="127"/>
      <c r="Q8" s="6"/>
    </row>
    <row r="9" spans="2:32" ht="15" customHeight="1" x14ac:dyDescent="0.25">
      <c r="B9" s="126" t="s">
        <v>63</v>
      </c>
      <c r="C9" s="126" t="s">
        <v>64</v>
      </c>
      <c r="D9" s="126" t="s">
        <v>19</v>
      </c>
      <c r="E9" s="128" t="s">
        <v>20</v>
      </c>
      <c r="F9" s="128"/>
      <c r="G9" s="126" t="s">
        <v>21</v>
      </c>
      <c r="H9" s="16"/>
      <c r="I9" s="128" t="s">
        <v>23</v>
      </c>
      <c r="J9" s="128"/>
      <c r="K9" s="126" t="s">
        <v>21</v>
      </c>
      <c r="L9" s="16"/>
      <c r="M9" s="128" t="s">
        <v>24</v>
      </c>
      <c r="N9" s="128"/>
      <c r="O9" s="126" t="s">
        <v>21</v>
      </c>
      <c r="P9" s="126" t="s">
        <v>22</v>
      </c>
      <c r="Q9" s="16"/>
      <c r="R9" s="128" t="s">
        <v>25</v>
      </c>
      <c r="S9" s="128"/>
      <c r="T9" s="126" t="s">
        <v>21</v>
      </c>
    </row>
    <row r="10" spans="2:32" ht="15" customHeight="1" x14ac:dyDescent="0.25">
      <c r="B10" s="131"/>
      <c r="C10" s="131"/>
      <c r="D10" s="131"/>
      <c r="E10" s="68">
        <v>2014</v>
      </c>
      <c r="F10" s="68">
        <v>2015</v>
      </c>
      <c r="G10" s="131"/>
      <c r="H10" s="67"/>
      <c r="I10" s="68">
        <v>2014</v>
      </c>
      <c r="J10" s="68">
        <v>2015</v>
      </c>
      <c r="K10" s="131"/>
      <c r="L10" s="67"/>
      <c r="M10" s="68">
        <v>2014</v>
      </c>
      <c r="N10" s="68">
        <v>2015</v>
      </c>
      <c r="O10" s="131"/>
      <c r="P10" s="131"/>
      <c r="Q10" s="67"/>
      <c r="R10" s="68">
        <v>2014</v>
      </c>
      <c r="S10" s="68">
        <v>2015</v>
      </c>
      <c r="T10" s="131"/>
    </row>
    <row r="11" spans="2:32" ht="18" customHeight="1" x14ac:dyDescent="0.25">
      <c r="B11" s="90"/>
      <c r="C11" s="91"/>
      <c r="D11" s="91" t="s">
        <v>26</v>
      </c>
      <c r="E11" s="92">
        <v>448889.50750000007</v>
      </c>
      <c r="F11" s="92">
        <v>448957.61</v>
      </c>
      <c r="G11" s="93">
        <v>1.5171328102366221E-2</v>
      </c>
      <c r="H11" s="94"/>
      <c r="I11" s="92">
        <v>401739.29988556157</v>
      </c>
      <c r="J11" s="92">
        <v>405910.09824121452</v>
      </c>
      <c r="K11" s="93">
        <v>1.0381852999796219</v>
      </c>
      <c r="L11" s="94"/>
      <c r="M11" s="92">
        <v>3477890.4565057149</v>
      </c>
      <c r="N11" s="92">
        <v>3534083.0021772962</v>
      </c>
      <c r="O11" s="93">
        <v>1.6157077508426969</v>
      </c>
      <c r="P11" s="93">
        <v>100</v>
      </c>
      <c r="Q11" s="94"/>
      <c r="R11" s="95">
        <v>8.6570829826616862</v>
      </c>
      <c r="S11" s="95">
        <v>8.7065658565536506</v>
      </c>
      <c r="T11" s="93">
        <v>0.57158830510309477</v>
      </c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</row>
    <row r="12" spans="2:32" ht="18" customHeight="1" x14ac:dyDescent="0.25">
      <c r="B12" s="49">
        <v>1</v>
      </c>
      <c r="C12" s="96" t="s">
        <v>65</v>
      </c>
      <c r="D12" s="96" t="s">
        <v>29</v>
      </c>
      <c r="E12" s="97">
        <v>18379</v>
      </c>
      <c r="F12" s="97">
        <v>17886</v>
      </c>
      <c r="G12" s="98">
        <v>-2.682409271451113</v>
      </c>
      <c r="H12" s="6"/>
      <c r="I12" s="97">
        <v>18000</v>
      </c>
      <c r="J12" s="97">
        <v>17806</v>
      </c>
      <c r="K12" s="98">
        <v>-1.0777777777777779</v>
      </c>
      <c r="L12" s="6"/>
      <c r="M12" s="97">
        <v>252000</v>
      </c>
      <c r="N12" s="97">
        <v>249284</v>
      </c>
      <c r="O12" s="98">
        <v>-1.0777777777777779</v>
      </c>
      <c r="P12" s="98">
        <v>7.0537109583000692</v>
      </c>
      <c r="Q12" s="6"/>
      <c r="R12" s="99">
        <v>14</v>
      </c>
      <c r="S12" s="99">
        <v>14</v>
      </c>
      <c r="T12" s="98" t="s">
        <v>59</v>
      </c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</row>
    <row r="13" spans="2:32" ht="18" customHeight="1" x14ac:dyDescent="0.25">
      <c r="B13" s="100">
        <v>2</v>
      </c>
      <c r="C13" s="101" t="s">
        <v>66</v>
      </c>
      <c r="D13" s="101" t="s">
        <v>27</v>
      </c>
      <c r="E13" s="102">
        <v>17932.64</v>
      </c>
      <c r="F13" s="102">
        <v>19727</v>
      </c>
      <c r="G13" s="103">
        <v>10.006111760454683</v>
      </c>
      <c r="H13" s="6"/>
      <c r="I13" s="102">
        <v>16936.981960232006</v>
      </c>
      <c r="J13" s="102">
        <v>19195</v>
      </c>
      <c r="K13" s="103">
        <v>13.331879582028341</v>
      </c>
      <c r="L13" s="6"/>
      <c r="M13" s="102">
        <v>149032.2487323255</v>
      </c>
      <c r="N13" s="102">
        <v>215593.8</v>
      </c>
      <c r="O13" s="103">
        <v>44.662515552069976</v>
      </c>
      <c r="P13" s="103">
        <v>6.100416992673229</v>
      </c>
      <c r="Q13" s="6"/>
      <c r="R13" s="104">
        <v>8.7992210821416048</v>
      </c>
      <c r="S13" s="104">
        <v>11.231768689762959</v>
      </c>
      <c r="T13" s="103">
        <v>27.645033405949</v>
      </c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</row>
    <row r="14" spans="2:32" ht="18" customHeight="1" x14ac:dyDescent="0.25">
      <c r="B14" s="49">
        <v>3</v>
      </c>
      <c r="C14" s="96" t="s">
        <v>67</v>
      </c>
      <c r="D14" s="96" t="s">
        <v>34</v>
      </c>
      <c r="E14" s="97">
        <v>5530</v>
      </c>
      <c r="F14" s="97">
        <v>5661</v>
      </c>
      <c r="G14" s="98">
        <v>2.3688969258589512</v>
      </c>
      <c r="H14" s="6"/>
      <c r="I14" s="97">
        <v>5040</v>
      </c>
      <c r="J14" s="97">
        <v>5471</v>
      </c>
      <c r="K14" s="98">
        <v>8.5515873015873023</v>
      </c>
      <c r="L14" s="6"/>
      <c r="M14" s="97">
        <v>79520</v>
      </c>
      <c r="N14" s="97">
        <v>90271.5</v>
      </c>
      <c r="O14" s="98">
        <v>13.520497987927566</v>
      </c>
      <c r="P14" s="98">
        <v>2.5543118241531131</v>
      </c>
      <c r="Q14" s="6"/>
      <c r="R14" s="99">
        <v>15.777777777777779</v>
      </c>
      <c r="S14" s="99">
        <v>16.5</v>
      </c>
      <c r="T14" s="98">
        <v>4.5774647887323887</v>
      </c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</row>
    <row r="15" spans="2:32" ht="18" customHeight="1" x14ac:dyDescent="0.25">
      <c r="B15" s="100">
        <v>4</v>
      </c>
      <c r="C15" s="101" t="s">
        <v>68</v>
      </c>
      <c r="D15" s="101" t="s">
        <v>39</v>
      </c>
      <c r="E15" s="102">
        <v>5000</v>
      </c>
      <c r="F15" s="102">
        <v>4850</v>
      </c>
      <c r="G15" s="103">
        <v>-3</v>
      </c>
      <c r="H15" s="6"/>
      <c r="I15" s="102">
        <v>4250</v>
      </c>
      <c r="J15" s="102">
        <v>4800</v>
      </c>
      <c r="K15" s="103">
        <v>12.941176470588237</v>
      </c>
      <c r="L15" s="6"/>
      <c r="M15" s="102">
        <v>72250</v>
      </c>
      <c r="N15" s="102">
        <v>86400</v>
      </c>
      <c r="O15" s="103">
        <v>19.584775086505189</v>
      </c>
      <c r="P15" s="103">
        <v>2.4447643121785831</v>
      </c>
      <c r="Q15" s="6"/>
      <c r="R15" s="104">
        <v>17</v>
      </c>
      <c r="S15" s="104">
        <v>18</v>
      </c>
      <c r="T15" s="103">
        <v>5.8823529411764701</v>
      </c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</row>
    <row r="16" spans="2:32" ht="18" customHeight="1" x14ac:dyDescent="0.25">
      <c r="B16" s="49">
        <v>5</v>
      </c>
      <c r="C16" s="96" t="s">
        <v>69</v>
      </c>
      <c r="D16" s="96" t="s">
        <v>30</v>
      </c>
      <c r="E16" s="97">
        <v>6700</v>
      </c>
      <c r="F16" s="97">
        <v>4500</v>
      </c>
      <c r="G16" s="98">
        <v>-32.835820895522389</v>
      </c>
      <c r="H16" s="6"/>
      <c r="I16" s="97">
        <v>4900</v>
      </c>
      <c r="J16" s="97">
        <v>4500</v>
      </c>
      <c r="K16" s="98">
        <v>-8.1632653061224492</v>
      </c>
      <c r="L16" s="6"/>
      <c r="M16" s="97">
        <v>53900</v>
      </c>
      <c r="N16" s="97">
        <v>67500</v>
      </c>
      <c r="O16" s="98">
        <v>25.231910946196663</v>
      </c>
      <c r="P16" s="98">
        <v>1.909972118889518</v>
      </c>
      <c r="Q16" s="6"/>
      <c r="R16" s="99">
        <v>11</v>
      </c>
      <c r="S16" s="99">
        <v>15</v>
      </c>
      <c r="T16" s="98">
        <v>36.363636363636367</v>
      </c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</row>
    <row r="17" spans="2:32" ht="18" customHeight="1" x14ac:dyDescent="0.25">
      <c r="B17" s="100">
        <v>6</v>
      </c>
      <c r="C17" s="101" t="s">
        <v>70</v>
      </c>
      <c r="D17" s="101" t="s">
        <v>29</v>
      </c>
      <c r="E17" s="102">
        <v>3724</v>
      </c>
      <c r="F17" s="102">
        <v>3756</v>
      </c>
      <c r="G17" s="103">
        <v>0.85929108485499461</v>
      </c>
      <c r="H17" s="6"/>
      <c r="I17" s="102">
        <v>3660</v>
      </c>
      <c r="J17" s="102">
        <v>3704</v>
      </c>
      <c r="K17" s="103">
        <v>1.2021857923497268</v>
      </c>
      <c r="L17" s="6"/>
      <c r="M17" s="102">
        <v>58560</v>
      </c>
      <c r="N17" s="102">
        <v>59264</v>
      </c>
      <c r="O17" s="103">
        <v>1.2021857923497268</v>
      </c>
      <c r="P17" s="103">
        <v>1.6769272245017544</v>
      </c>
      <c r="Q17" s="6"/>
      <c r="R17" s="104">
        <v>16</v>
      </c>
      <c r="S17" s="104">
        <v>16</v>
      </c>
      <c r="T17" s="103" t="s">
        <v>59</v>
      </c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</row>
    <row r="18" spans="2:32" ht="18" customHeight="1" x14ac:dyDescent="0.25">
      <c r="B18" s="49">
        <v>7</v>
      </c>
      <c r="C18" s="96" t="s">
        <v>71</v>
      </c>
      <c r="D18" s="96" t="s">
        <v>29</v>
      </c>
      <c r="E18" s="97">
        <v>3550</v>
      </c>
      <c r="F18" s="97">
        <v>3727</v>
      </c>
      <c r="G18" s="98">
        <v>4.9859154929577469</v>
      </c>
      <c r="H18" s="6"/>
      <c r="I18" s="97">
        <v>3050</v>
      </c>
      <c r="J18" s="97">
        <v>3550</v>
      </c>
      <c r="K18" s="98">
        <v>16.393442622950818</v>
      </c>
      <c r="L18" s="6"/>
      <c r="M18" s="97">
        <v>48800</v>
      </c>
      <c r="N18" s="97">
        <v>56800</v>
      </c>
      <c r="O18" s="98">
        <v>16.393442622950818</v>
      </c>
      <c r="P18" s="98">
        <v>1.607206168191476</v>
      </c>
      <c r="Q18" s="6"/>
      <c r="R18" s="99">
        <v>16</v>
      </c>
      <c r="S18" s="99">
        <v>16</v>
      </c>
      <c r="T18" s="98" t="s">
        <v>59</v>
      </c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</row>
    <row r="19" spans="2:32" ht="18" customHeight="1" x14ac:dyDescent="0.25">
      <c r="B19" s="100">
        <v>8</v>
      </c>
      <c r="C19" s="101" t="s">
        <v>72</v>
      </c>
      <c r="D19" s="101" t="s">
        <v>33</v>
      </c>
      <c r="E19" s="102">
        <v>4996</v>
      </c>
      <c r="F19" s="102">
        <v>3883</v>
      </c>
      <c r="G19" s="103">
        <v>-22.277822257806246</v>
      </c>
      <c r="H19" s="6"/>
      <c r="I19" s="102">
        <v>4980</v>
      </c>
      <c r="J19" s="102">
        <v>3870</v>
      </c>
      <c r="K19" s="103">
        <v>-22.289156626506024</v>
      </c>
      <c r="L19" s="6"/>
      <c r="M19" s="102">
        <v>64740</v>
      </c>
      <c r="N19" s="102">
        <v>50310</v>
      </c>
      <c r="O19" s="103">
        <v>-22.289156626506024</v>
      </c>
      <c r="P19" s="103">
        <v>1.4235658859456541</v>
      </c>
      <c r="Q19" s="6"/>
      <c r="R19" s="104">
        <v>13</v>
      </c>
      <c r="S19" s="104">
        <v>13</v>
      </c>
      <c r="T19" s="103" t="s">
        <v>59</v>
      </c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</row>
    <row r="20" spans="2:32" ht="18" customHeight="1" x14ac:dyDescent="0.25">
      <c r="B20" s="49">
        <v>9</v>
      </c>
      <c r="C20" s="96" t="s">
        <v>73</v>
      </c>
      <c r="D20" s="96" t="s">
        <v>29</v>
      </c>
      <c r="E20" s="97">
        <v>3000</v>
      </c>
      <c r="F20" s="97">
        <v>3385</v>
      </c>
      <c r="G20" s="98">
        <v>12.833333333333332</v>
      </c>
      <c r="H20" s="6"/>
      <c r="I20" s="97">
        <v>2100</v>
      </c>
      <c r="J20" s="97">
        <v>3005</v>
      </c>
      <c r="K20" s="98">
        <v>43.095238095238095</v>
      </c>
      <c r="L20" s="6"/>
      <c r="M20" s="97">
        <v>33600</v>
      </c>
      <c r="N20" s="97">
        <v>48080</v>
      </c>
      <c r="O20" s="98">
        <v>43.095238095238095</v>
      </c>
      <c r="P20" s="98">
        <v>1.3604660663141932</v>
      </c>
      <c r="Q20" s="6"/>
      <c r="R20" s="99">
        <v>16</v>
      </c>
      <c r="S20" s="99">
        <v>16</v>
      </c>
      <c r="T20" s="98" t="s">
        <v>59</v>
      </c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</row>
    <row r="21" spans="2:32" ht="18" customHeight="1" x14ac:dyDescent="0.25">
      <c r="B21" s="100">
        <v>10</v>
      </c>
      <c r="C21" s="101" t="s">
        <v>74</v>
      </c>
      <c r="D21" s="101" t="s">
        <v>37</v>
      </c>
      <c r="E21" s="102">
        <v>4301</v>
      </c>
      <c r="F21" s="102">
        <v>3929</v>
      </c>
      <c r="G21" s="103">
        <v>-8.649151360148803</v>
      </c>
      <c r="H21" s="6"/>
      <c r="I21" s="102">
        <v>4283</v>
      </c>
      <c r="J21" s="102">
        <v>3757</v>
      </c>
      <c r="K21" s="103">
        <v>-12.281111370534672</v>
      </c>
      <c r="L21" s="6"/>
      <c r="M21" s="102">
        <v>55230</v>
      </c>
      <c r="N21" s="102">
        <v>46859</v>
      </c>
      <c r="O21" s="103">
        <v>-15.156617780191924</v>
      </c>
      <c r="P21" s="103">
        <v>1.3259167928747251</v>
      </c>
      <c r="Q21" s="6"/>
      <c r="R21" s="104">
        <v>12.895166939061406</v>
      </c>
      <c r="S21" s="104">
        <v>12.472451424008517</v>
      </c>
      <c r="T21" s="103">
        <v>-3.278092614469537</v>
      </c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</row>
    <row r="22" spans="2:32" ht="18" customHeight="1" x14ac:dyDescent="0.25">
      <c r="B22" s="49">
        <v>11</v>
      </c>
      <c r="C22" s="96" t="s">
        <v>75</v>
      </c>
      <c r="D22" s="96" t="s">
        <v>27</v>
      </c>
      <c r="E22" s="97">
        <v>5829.4315000000006</v>
      </c>
      <c r="F22" s="97">
        <v>5640</v>
      </c>
      <c r="G22" s="98">
        <v>-3.2495707342988864</v>
      </c>
      <c r="H22" s="6"/>
      <c r="I22" s="97">
        <v>5668.8179887749902</v>
      </c>
      <c r="J22" s="97">
        <v>5530</v>
      </c>
      <c r="K22" s="98">
        <v>-2.4487995389844626</v>
      </c>
      <c r="L22" s="6"/>
      <c r="M22" s="97">
        <v>48310.90754744265</v>
      </c>
      <c r="N22" s="97">
        <v>46370</v>
      </c>
      <c r="O22" s="98">
        <v>-4.0175348507717947</v>
      </c>
      <c r="P22" s="98">
        <v>1.3120801059689919</v>
      </c>
      <c r="Q22" s="6"/>
      <c r="R22" s="99">
        <v>8.5222188546368294</v>
      </c>
      <c r="S22" s="99">
        <v>8.3851717902350806</v>
      </c>
      <c r="T22" s="98">
        <v>-1.6081148200880011</v>
      </c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</row>
    <row r="23" spans="2:32" ht="18" customHeight="1" x14ac:dyDescent="0.25">
      <c r="B23" s="100">
        <v>12</v>
      </c>
      <c r="C23" s="101" t="s">
        <v>76</v>
      </c>
      <c r="D23" s="101" t="s">
        <v>36</v>
      </c>
      <c r="E23" s="102">
        <v>3202.75</v>
      </c>
      <c r="F23" s="102">
        <v>3232</v>
      </c>
      <c r="G23" s="103">
        <v>0.9132776520177972</v>
      </c>
      <c r="H23" s="6"/>
      <c r="I23" s="102">
        <v>2572.75</v>
      </c>
      <c r="J23" s="102">
        <v>3010</v>
      </c>
      <c r="K23" s="103">
        <v>16.995432902536198</v>
      </c>
      <c r="L23" s="6"/>
      <c r="M23" s="102">
        <v>41164</v>
      </c>
      <c r="N23" s="102">
        <v>42316</v>
      </c>
      <c r="O23" s="103">
        <v>2.7985618501603344</v>
      </c>
      <c r="P23" s="103">
        <v>1.1973685953026496</v>
      </c>
      <c r="Q23" s="6"/>
      <c r="R23" s="104">
        <v>16</v>
      </c>
      <c r="S23" s="104">
        <v>14.058471760797342</v>
      </c>
      <c r="T23" s="103">
        <v>-12.134551495016609</v>
      </c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</row>
    <row r="24" spans="2:32" ht="18" customHeight="1" x14ac:dyDescent="0.25">
      <c r="B24" s="49">
        <v>13</v>
      </c>
      <c r="C24" s="96" t="s">
        <v>77</v>
      </c>
      <c r="D24" s="96" t="s">
        <v>31</v>
      </c>
      <c r="E24" s="97">
        <v>7000</v>
      </c>
      <c r="F24" s="97">
        <v>7000</v>
      </c>
      <c r="G24" s="98" t="s">
        <v>59</v>
      </c>
      <c r="H24" s="6"/>
      <c r="I24" s="97">
        <v>5000</v>
      </c>
      <c r="J24" s="97">
        <v>5000</v>
      </c>
      <c r="K24" s="98" t="s">
        <v>59</v>
      </c>
      <c r="L24" s="6"/>
      <c r="M24" s="97">
        <v>40000</v>
      </c>
      <c r="N24" s="97">
        <v>40000</v>
      </c>
      <c r="O24" s="98" t="s">
        <v>59</v>
      </c>
      <c r="P24" s="98">
        <v>1.1318353297123072</v>
      </c>
      <c r="Q24" s="6"/>
      <c r="R24" s="99">
        <v>8</v>
      </c>
      <c r="S24" s="99">
        <v>8</v>
      </c>
      <c r="T24" s="98" t="s">
        <v>59</v>
      </c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</row>
    <row r="25" spans="2:32" ht="18" customHeight="1" x14ac:dyDescent="0.25">
      <c r="B25" s="100">
        <v>14</v>
      </c>
      <c r="C25" s="101" t="s">
        <v>78</v>
      </c>
      <c r="D25" s="101" t="s">
        <v>40</v>
      </c>
      <c r="E25" s="102">
        <v>6370</v>
      </c>
      <c r="F25" s="102">
        <v>6370</v>
      </c>
      <c r="G25" s="103" t="s">
        <v>59</v>
      </c>
      <c r="H25" s="6"/>
      <c r="I25" s="102">
        <v>6090</v>
      </c>
      <c r="J25" s="102">
        <v>6090</v>
      </c>
      <c r="K25" s="103" t="s">
        <v>59</v>
      </c>
      <c r="L25" s="6"/>
      <c r="M25" s="102">
        <v>36540</v>
      </c>
      <c r="N25" s="102">
        <v>36540</v>
      </c>
      <c r="O25" s="103" t="s">
        <v>59</v>
      </c>
      <c r="P25" s="103">
        <v>1.0339315736921924</v>
      </c>
      <c r="Q25" s="6"/>
      <c r="R25" s="104">
        <v>6</v>
      </c>
      <c r="S25" s="104">
        <v>6</v>
      </c>
      <c r="T25" s="103" t="s">
        <v>59</v>
      </c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</row>
    <row r="26" spans="2:32" ht="18" customHeight="1" x14ac:dyDescent="0.25">
      <c r="B26" s="49">
        <v>15</v>
      </c>
      <c r="C26" s="96" t="s">
        <v>79</v>
      </c>
      <c r="D26" s="96" t="s">
        <v>33</v>
      </c>
      <c r="E26" s="97">
        <v>3403</v>
      </c>
      <c r="F26" s="97">
        <v>3685</v>
      </c>
      <c r="G26" s="98">
        <v>8.28680575962386</v>
      </c>
      <c r="H26" s="6"/>
      <c r="I26" s="97">
        <v>3268</v>
      </c>
      <c r="J26" s="97">
        <v>3000</v>
      </c>
      <c r="K26" s="98">
        <v>-8.2007343941248472</v>
      </c>
      <c r="L26" s="6"/>
      <c r="M26" s="97">
        <v>39216</v>
      </c>
      <c r="N26" s="97">
        <v>36000</v>
      </c>
      <c r="O26" s="98">
        <v>-8.2007343941248472</v>
      </c>
      <c r="P26" s="98">
        <v>1.0186517967410764</v>
      </c>
      <c r="Q26" s="6"/>
      <c r="R26" s="99">
        <v>12</v>
      </c>
      <c r="S26" s="99">
        <v>12</v>
      </c>
      <c r="T26" s="98" t="s">
        <v>59</v>
      </c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</row>
    <row r="27" spans="2:32" ht="18" customHeight="1" x14ac:dyDescent="0.25">
      <c r="B27" s="100">
        <v>16</v>
      </c>
      <c r="C27" s="101" t="s">
        <v>80</v>
      </c>
      <c r="D27" s="101" t="s">
        <v>39</v>
      </c>
      <c r="E27" s="102">
        <v>2400</v>
      </c>
      <c r="F27" s="102">
        <v>2500</v>
      </c>
      <c r="G27" s="103">
        <v>4.1666666666666661</v>
      </c>
      <c r="H27" s="6"/>
      <c r="I27" s="102">
        <v>2000</v>
      </c>
      <c r="J27" s="102">
        <v>2000</v>
      </c>
      <c r="K27" s="103" t="s">
        <v>59</v>
      </c>
      <c r="L27" s="6"/>
      <c r="M27" s="102">
        <v>36000</v>
      </c>
      <c r="N27" s="102">
        <v>36000</v>
      </c>
      <c r="O27" s="103" t="s">
        <v>59</v>
      </c>
      <c r="P27" s="103">
        <v>1.0186517967410764</v>
      </c>
      <c r="Q27" s="6"/>
      <c r="R27" s="104">
        <v>18</v>
      </c>
      <c r="S27" s="104">
        <v>18</v>
      </c>
      <c r="T27" s="103" t="s">
        <v>59</v>
      </c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</row>
    <row r="28" spans="2:32" ht="18" customHeight="1" x14ac:dyDescent="0.25">
      <c r="B28" s="49">
        <v>17</v>
      </c>
      <c r="C28" s="96" t="s">
        <v>81</v>
      </c>
      <c r="D28" s="96" t="s">
        <v>28</v>
      </c>
      <c r="E28" s="97">
        <v>3541</v>
      </c>
      <c r="F28" s="97">
        <v>3541</v>
      </c>
      <c r="G28" s="98" t="s">
        <v>59</v>
      </c>
      <c r="H28" s="6"/>
      <c r="I28" s="97">
        <v>3426</v>
      </c>
      <c r="J28" s="97">
        <v>3421</v>
      </c>
      <c r="K28" s="98">
        <v>-0.14594279042615294</v>
      </c>
      <c r="L28" s="6"/>
      <c r="M28" s="97">
        <v>41112</v>
      </c>
      <c r="N28" s="97">
        <v>34210</v>
      </c>
      <c r="O28" s="98">
        <v>-16.788285658688462</v>
      </c>
      <c r="P28" s="98">
        <v>0.96800216573645048</v>
      </c>
      <c r="Q28" s="6"/>
      <c r="R28" s="99">
        <v>12</v>
      </c>
      <c r="S28" s="99">
        <v>10</v>
      </c>
      <c r="T28" s="98">
        <v>-16.666666666666664</v>
      </c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</row>
    <row r="29" spans="2:32" ht="18" customHeight="1" x14ac:dyDescent="0.25">
      <c r="B29" s="100">
        <v>18</v>
      </c>
      <c r="C29" s="101" t="s">
        <v>82</v>
      </c>
      <c r="D29" s="101" t="s">
        <v>39</v>
      </c>
      <c r="E29" s="102">
        <v>1900</v>
      </c>
      <c r="F29" s="102">
        <v>1980</v>
      </c>
      <c r="G29" s="103">
        <v>4.2105263157894735</v>
      </c>
      <c r="H29" s="6"/>
      <c r="I29" s="102">
        <v>1600</v>
      </c>
      <c r="J29" s="102">
        <v>1900</v>
      </c>
      <c r="K29" s="103">
        <v>18.75</v>
      </c>
      <c r="L29" s="6"/>
      <c r="M29" s="102">
        <v>27200</v>
      </c>
      <c r="N29" s="102">
        <v>34200</v>
      </c>
      <c r="O29" s="103">
        <v>25.735294117647058</v>
      </c>
      <c r="P29" s="103">
        <v>0.96771920690402258</v>
      </c>
      <c r="Q29" s="6"/>
      <c r="R29" s="104">
        <v>17</v>
      </c>
      <c r="S29" s="104">
        <v>18</v>
      </c>
      <c r="T29" s="103">
        <v>5.8823529411764701</v>
      </c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</row>
    <row r="30" spans="2:32" ht="18" customHeight="1" x14ac:dyDescent="0.25">
      <c r="B30" s="49">
        <v>19</v>
      </c>
      <c r="C30" s="96" t="s">
        <v>83</v>
      </c>
      <c r="D30" s="96" t="s">
        <v>28</v>
      </c>
      <c r="E30" s="97">
        <v>3508</v>
      </c>
      <c r="F30" s="97">
        <v>3503</v>
      </c>
      <c r="G30" s="98">
        <v>-0.14253135689851767</v>
      </c>
      <c r="H30" s="6"/>
      <c r="I30" s="97">
        <v>3480</v>
      </c>
      <c r="J30" s="97">
        <v>3403</v>
      </c>
      <c r="K30" s="98">
        <v>-2.2126436781609198</v>
      </c>
      <c r="L30" s="6"/>
      <c r="M30" s="97">
        <v>41760</v>
      </c>
      <c r="N30" s="97">
        <v>34030</v>
      </c>
      <c r="O30" s="98">
        <v>-18.510536398467433</v>
      </c>
      <c r="P30" s="98">
        <v>0.96290890675274532</v>
      </c>
      <c r="Q30" s="6"/>
      <c r="R30" s="99">
        <v>12</v>
      </c>
      <c r="S30" s="99">
        <v>10</v>
      </c>
      <c r="T30" s="98">
        <v>-16.666666666666664</v>
      </c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</row>
    <row r="31" spans="2:32" ht="18" customHeight="1" x14ac:dyDescent="0.25">
      <c r="B31" s="100">
        <v>20</v>
      </c>
      <c r="C31" s="101" t="s">
        <v>84</v>
      </c>
      <c r="D31" s="101" t="s">
        <v>35</v>
      </c>
      <c r="E31" s="102">
        <v>4500</v>
      </c>
      <c r="F31" s="102">
        <v>4737</v>
      </c>
      <c r="G31" s="103">
        <v>5.2666666666666666</v>
      </c>
      <c r="H31" s="6"/>
      <c r="I31" s="102">
        <v>3600</v>
      </c>
      <c r="J31" s="102">
        <v>4589</v>
      </c>
      <c r="K31" s="103">
        <v>27.472222222222221</v>
      </c>
      <c r="L31" s="6"/>
      <c r="M31" s="102">
        <v>26208</v>
      </c>
      <c r="N31" s="102">
        <v>33407.919999999998</v>
      </c>
      <c r="O31" s="103">
        <v>27.472222222222214</v>
      </c>
      <c r="P31" s="103">
        <v>0.94530660370505926</v>
      </c>
      <c r="Q31" s="6"/>
      <c r="R31" s="104">
        <v>7.28</v>
      </c>
      <c r="S31" s="104">
        <v>7.2799999999999994</v>
      </c>
      <c r="T31" s="103">
        <v>-1.2200253017858862E-14</v>
      </c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</row>
    <row r="32" spans="2:32" ht="18" customHeight="1" x14ac:dyDescent="0.25">
      <c r="B32" s="49">
        <v>21</v>
      </c>
      <c r="C32" s="96" t="s">
        <v>85</v>
      </c>
      <c r="D32" s="96" t="s">
        <v>28</v>
      </c>
      <c r="E32" s="97">
        <v>3915</v>
      </c>
      <c r="F32" s="97">
        <v>3915</v>
      </c>
      <c r="G32" s="98" t="s">
        <v>59</v>
      </c>
      <c r="H32" s="6"/>
      <c r="I32" s="97">
        <v>3850</v>
      </c>
      <c r="J32" s="97">
        <v>3915</v>
      </c>
      <c r="K32" s="98">
        <v>1.6883116883116882</v>
      </c>
      <c r="L32" s="6"/>
      <c r="M32" s="97">
        <v>30800</v>
      </c>
      <c r="N32" s="97">
        <v>31320</v>
      </c>
      <c r="O32" s="98">
        <v>1.6883116883116882</v>
      </c>
      <c r="P32" s="98">
        <v>0.88622706316473643</v>
      </c>
      <c r="Q32" s="6"/>
      <c r="R32" s="99">
        <v>8</v>
      </c>
      <c r="S32" s="99">
        <v>8</v>
      </c>
      <c r="T32" s="98" t="s">
        <v>59</v>
      </c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</row>
    <row r="33" spans="2:32" ht="18" customHeight="1" x14ac:dyDescent="0.25">
      <c r="B33" s="100">
        <v>22</v>
      </c>
      <c r="C33" s="101" t="s">
        <v>86</v>
      </c>
      <c r="D33" s="101" t="s">
        <v>33</v>
      </c>
      <c r="E33" s="102">
        <v>3058.58</v>
      </c>
      <c r="F33" s="102">
        <v>4772</v>
      </c>
      <c r="G33" s="103">
        <v>56.020113909068911</v>
      </c>
      <c r="H33" s="6"/>
      <c r="I33" s="102">
        <v>2998</v>
      </c>
      <c r="J33" s="102">
        <v>2998</v>
      </c>
      <c r="K33" s="103" t="s">
        <v>59</v>
      </c>
      <c r="L33" s="6"/>
      <c r="M33" s="102">
        <v>31179.200000000001</v>
      </c>
      <c r="N33" s="102">
        <v>31180</v>
      </c>
      <c r="O33" s="103">
        <v>2.5658131061710126E-3</v>
      </c>
      <c r="P33" s="103">
        <v>0.88226563951074333</v>
      </c>
      <c r="Q33" s="6"/>
      <c r="R33" s="104">
        <v>10.4</v>
      </c>
      <c r="S33" s="104">
        <v>10.400266844563042</v>
      </c>
      <c r="T33" s="103">
        <v>2.5658131061692463E-3</v>
      </c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</row>
    <row r="34" spans="2:32" ht="18" customHeight="1" x14ac:dyDescent="0.25">
      <c r="B34" s="49">
        <v>23</v>
      </c>
      <c r="C34" s="96" t="s">
        <v>87</v>
      </c>
      <c r="D34" s="96" t="s">
        <v>37</v>
      </c>
      <c r="E34" s="97">
        <v>3941</v>
      </c>
      <c r="F34" s="97">
        <v>3832</v>
      </c>
      <c r="G34" s="98">
        <v>-2.7657954833798528</v>
      </c>
      <c r="H34" s="6"/>
      <c r="I34" s="97">
        <v>3485</v>
      </c>
      <c r="J34" s="97">
        <v>3485</v>
      </c>
      <c r="K34" s="98" t="s">
        <v>59</v>
      </c>
      <c r="L34" s="6"/>
      <c r="M34" s="97">
        <v>30434.999999999996</v>
      </c>
      <c r="N34" s="97">
        <v>30434.999999999996</v>
      </c>
      <c r="O34" s="98" t="s">
        <v>59</v>
      </c>
      <c r="P34" s="98">
        <v>0.86118520649485153</v>
      </c>
      <c r="Q34" s="6"/>
      <c r="R34" s="99">
        <v>8.7331420373027253</v>
      </c>
      <c r="S34" s="99">
        <v>8.7331420373027253</v>
      </c>
      <c r="T34" s="98" t="s">
        <v>59</v>
      </c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</row>
    <row r="35" spans="2:32" ht="18" customHeight="1" x14ac:dyDescent="0.25">
      <c r="B35" s="100">
        <v>24</v>
      </c>
      <c r="C35" s="101" t="s">
        <v>88</v>
      </c>
      <c r="D35" s="101" t="s">
        <v>30</v>
      </c>
      <c r="E35" s="102">
        <v>2118</v>
      </c>
      <c r="F35" s="102">
        <v>2990</v>
      </c>
      <c r="G35" s="103">
        <v>41.170915958451374</v>
      </c>
      <c r="H35" s="6"/>
      <c r="I35" s="102">
        <v>1620</v>
      </c>
      <c r="J35" s="102">
        <v>2510</v>
      </c>
      <c r="K35" s="103">
        <v>54.938271604938272</v>
      </c>
      <c r="L35" s="6"/>
      <c r="M35" s="102">
        <v>11340</v>
      </c>
      <c r="N35" s="102">
        <v>30371</v>
      </c>
      <c r="O35" s="103">
        <v>167.82186948853615</v>
      </c>
      <c r="P35" s="103">
        <v>0.85937426996731192</v>
      </c>
      <c r="Q35" s="6"/>
      <c r="R35" s="104">
        <v>7</v>
      </c>
      <c r="S35" s="104">
        <v>12.1</v>
      </c>
      <c r="T35" s="103">
        <v>72.857142857142847</v>
      </c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</row>
    <row r="36" spans="2:32" ht="18" customHeight="1" x14ac:dyDescent="0.25">
      <c r="B36" s="49">
        <v>25</v>
      </c>
      <c r="C36" s="96" t="s">
        <v>89</v>
      </c>
      <c r="D36" s="96" t="s">
        <v>30</v>
      </c>
      <c r="E36" s="97">
        <v>6184</v>
      </c>
      <c r="F36" s="97">
        <v>6196</v>
      </c>
      <c r="G36" s="98">
        <v>0.19404915912031048</v>
      </c>
      <c r="H36" s="6"/>
      <c r="I36" s="97">
        <v>6061</v>
      </c>
      <c r="J36" s="97">
        <v>6041</v>
      </c>
      <c r="K36" s="98">
        <v>-0.32997855139415938</v>
      </c>
      <c r="L36" s="6"/>
      <c r="M36" s="97">
        <v>52124.6</v>
      </c>
      <c r="N36" s="97">
        <v>30205</v>
      </c>
      <c r="O36" s="98">
        <v>-42.052313111275673</v>
      </c>
      <c r="P36" s="98">
        <v>0.85467715334900596</v>
      </c>
      <c r="Q36" s="6"/>
      <c r="R36" s="99">
        <v>8.6</v>
      </c>
      <c r="S36" s="99">
        <v>5</v>
      </c>
      <c r="T36" s="98">
        <v>-41.860465116279066</v>
      </c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</row>
    <row r="37" spans="2:32" ht="18" customHeight="1" x14ac:dyDescent="0.25">
      <c r="B37" s="100">
        <v>26</v>
      </c>
      <c r="C37" s="101" t="s">
        <v>90</v>
      </c>
      <c r="D37" s="101" t="s">
        <v>30</v>
      </c>
      <c r="E37" s="102">
        <v>2984</v>
      </c>
      <c r="F37" s="102">
        <v>2984</v>
      </c>
      <c r="G37" s="103" t="s">
        <v>59</v>
      </c>
      <c r="H37" s="6"/>
      <c r="I37" s="102">
        <v>2500</v>
      </c>
      <c r="J37" s="102">
        <v>2500</v>
      </c>
      <c r="K37" s="103" t="s">
        <v>59</v>
      </c>
      <c r="L37" s="6"/>
      <c r="M37" s="102">
        <v>30000</v>
      </c>
      <c r="N37" s="102">
        <v>30000</v>
      </c>
      <c r="O37" s="103" t="s">
        <v>59</v>
      </c>
      <c r="P37" s="103">
        <v>0.8488764972842302</v>
      </c>
      <c r="Q37" s="6"/>
      <c r="R37" s="104">
        <v>12</v>
      </c>
      <c r="S37" s="104">
        <v>12</v>
      </c>
      <c r="T37" s="103" t="s">
        <v>59</v>
      </c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</row>
    <row r="38" spans="2:32" ht="18" customHeight="1" x14ac:dyDescent="0.25">
      <c r="B38" s="49">
        <v>27</v>
      </c>
      <c r="C38" s="96" t="s">
        <v>91</v>
      </c>
      <c r="D38" s="96" t="s">
        <v>28</v>
      </c>
      <c r="E38" s="97">
        <v>1150</v>
      </c>
      <c r="F38" s="97">
        <v>1100</v>
      </c>
      <c r="G38" s="98">
        <v>-4.3478260869565215</v>
      </c>
      <c r="H38" s="6"/>
      <c r="I38" s="97">
        <v>1150</v>
      </c>
      <c r="J38" s="97">
        <v>1100</v>
      </c>
      <c r="K38" s="98">
        <v>-4.3478260869565215</v>
      </c>
      <c r="L38" s="6"/>
      <c r="M38" s="97">
        <v>23000</v>
      </c>
      <c r="N38" s="97">
        <v>26400</v>
      </c>
      <c r="O38" s="98">
        <v>14.782608695652174</v>
      </c>
      <c r="P38" s="98">
        <v>0.74701131761012274</v>
      </c>
      <c r="Q38" s="6"/>
      <c r="R38" s="99">
        <v>20</v>
      </c>
      <c r="S38" s="99">
        <v>24</v>
      </c>
      <c r="T38" s="98">
        <v>20</v>
      </c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</row>
    <row r="39" spans="2:32" ht="18" customHeight="1" x14ac:dyDescent="0.25">
      <c r="B39" s="100">
        <v>28</v>
      </c>
      <c r="C39" s="101" t="s">
        <v>37</v>
      </c>
      <c r="D39" s="101" t="s">
        <v>36</v>
      </c>
      <c r="E39" s="102">
        <v>2307.5</v>
      </c>
      <c r="F39" s="102">
        <v>1700</v>
      </c>
      <c r="G39" s="103">
        <v>-26.327193932827736</v>
      </c>
      <c r="H39" s="6"/>
      <c r="I39" s="102">
        <v>2134.5</v>
      </c>
      <c r="J39" s="102">
        <v>1570</v>
      </c>
      <c r="K39" s="103">
        <v>-26.44647458421176</v>
      </c>
      <c r="L39" s="6"/>
      <c r="M39" s="102">
        <v>38109</v>
      </c>
      <c r="N39" s="102">
        <v>26270</v>
      </c>
      <c r="O39" s="103">
        <v>-31.066152352462673</v>
      </c>
      <c r="P39" s="103">
        <v>0.74333285278855765</v>
      </c>
      <c r="Q39" s="6"/>
      <c r="R39" s="104">
        <v>17.853829936753339</v>
      </c>
      <c r="S39" s="104">
        <v>16.732484076433121</v>
      </c>
      <c r="T39" s="103">
        <v>-6.2807020358799921</v>
      </c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</row>
    <row r="40" spans="2:32" ht="18" customHeight="1" x14ac:dyDescent="0.25">
      <c r="B40" s="49">
        <v>29</v>
      </c>
      <c r="C40" s="96" t="s">
        <v>92</v>
      </c>
      <c r="D40" s="96" t="s">
        <v>33</v>
      </c>
      <c r="E40" s="97">
        <v>2518.21</v>
      </c>
      <c r="F40" s="97">
        <v>2536</v>
      </c>
      <c r="G40" s="98">
        <v>0.70645418769681501</v>
      </c>
      <c r="H40" s="6"/>
      <c r="I40" s="97">
        <v>2500</v>
      </c>
      <c r="J40" s="97">
        <v>2382</v>
      </c>
      <c r="K40" s="98">
        <v>-4.72</v>
      </c>
      <c r="L40" s="6"/>
      <c r="M40" s="97">
        <v>27500</v>
      </c>
      <c r="N40" s="97">
        <v>26208</v>
      </c>
      <c r="O40" s="98">
        <v>-4.6981818181818182</v>
      </c>
      <c r="P40" s="98">
        <v>0.74157850802750358</v>
      </c>
      <c r="Q40" s="6"/>
      <c r="R40" s="99">
        <v>11</v>
      </c>
      <c r="S40" s="99">
        <v>11.002518891687657</v>
      </c>
      <c r="T40" s="98">
        <v>2.2899015342338978E-2</v>
      </c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</row>
    <row r="41" spans="2:32" ht="18" customHeight="1" x14ac:dyDescent="0.25">
      <c r="B41" s="100">
        <v>30</v>
      </c>
      <c r="C41" s="101" t="s">
        <v>93</v>
      </c>
      <c r="D41" s="101" t="s">
        <v>27</v>
      </c>
      <c r="E41" s="102">
        <v>2564</v>
      </c>
      <c r="F41" s="102">
        <v>2564</v>
      </c>
      <c r="G41" s="103" t="s">
        <v>59</v>
      </c>
      <c r="H41" s="6"/>
      <c r="I41" s="102">
        <v>2514</v>
      </c>
      <c r="J41" s="102">
        <v>2564</v>
      </c>
      <c r="K41" s="103">
        <v>1.9888623707239459</v>
      </c>
      <c r="L41" s="6"/>
      <c r="M41" s="102">
        <v>20112</v>
      </c>
      <c r="N41" s="102">
        <v>25640</v>
      </c>
      <c r="O41" s="103">
        <v>27.486077963404931</v>
      </c>
      <c r="P41" s="103">
        <v>0.72550644634558881</v>
      </c>
      <c r="Q41" s="6"/>
      <c r="R41" s="104">
        <v>8</v>
      </c>
      <c r="S41" s="104">
        <v>10</v>
      </c>
      <c r="T41" s="103">
        <v>25</v>
      </c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</row>
    <row r="42" spans="2:32" ht="18" customHeight="1" x14ac:dyDescent="0.25">
      <c r="B42" s="49">
        <v>31</v>
      </c>
      <c r="C42" s="96" t="s">
        <v>94</v>
      </c>
      <c r="D42" s="96" t="s">
        <v>28</v>
      </c>
      <c r="E42" s="97">
        <v>2758</v>
      </c>
      <c r="F42" s="97">
        <v>2775</v>
      </c>
      <c r="G42" s="98">
        <v>0.61638868745467734</v>
      </c>
      <c r="H42" s="6"/>
      <c r="I42" s="97">
        <v>2692</v>
      </c>
      <c r="J42" s="97">
        <v>2747</v>
      </c>
      <c r="K42" s="98">
        <v>2.0430906389301633</v>
      </c>
      <c r="L42" s="6"/>
      <c r="M42" s="97">
        <v>24228</v>
      </c>
      <c r="N42" s="97">
        <v>24723</v>
      </c>
      <c r="O42" s="98">
        <v>2.0430906389301633</v>
      </c>
      <c r="P42" s="98">
        <v>0.69955912141193421</v>
      </c>
      <c r="Q42" s="6"/>
      <c r="R42" s="99">
        <v>9</v>
      </c>
      <c r="S42" s="99">
        <v>9</v>
      </c>
      <c r="T42" s="98" t="s">
        <v>59</v>
      </c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</row>
    <row r="43" spans="2:32" ht="18" customHeight="1" x14ac:dyDescent="0.25">
      <c r="B43" s="100">
        <v>32</v>
      </c>
      <c r="C43" s="101" t="s">
        <v>95</v>
      </c>
      <c r="D43" s="101" t="s">
        <v>36</v>
      </c>
      <c r="E43" s="102">
        <v>2905</v>
      </c>
      <c r="F43" s="102">
        <v>2945</v>
      </c>
      <c r="G43" s="103">
        <v>1.376936316695353</v>
      </c>
      <c r="H43" s="6"/>
      <c r="I43" s="102">
        <v>2059</v>
      </c>
      <c r="J43" s="102">
        <v>2045</v>
      </c>
      <c r="K43" s="103">
        <v>-0.67994171928120439</v>
      </c>
      <c r="L43" s="6"/>
      <c r="M43" s="102">
        <v>24708</v>
      </c>
      <c r="N43" s="102">
        <v>24540</v>
      </c>
      <c r="O43" s="103">
        <v>-0.67994171928120439</v>
      </c>
      <c r="P43" s="103">
        <v>0.69438097477850036</v>
      </c>
      <c r="Q43" s="6"/>
      <c r="R43" s="104">
        <v>12</v>
      </c>
      <c r="S43" s="104">
        <v>12</v>
      </c>
      <c r="T43" s="103" t="s">
        <v>59</v>
      </c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</row>
    <row r="44" spans="2:32" x14ac:dyDescent="0.25">
      <c r="B44" s="49">
        <v>33</v>
      </c>
      <c r="C44" s="96" t="s">
        <v>96</v>
      </c>
      <c r="D44" s="96" t="s">
        <v>34</v>
      </c>
      <c r="E44" s="97">
        <v>4000</v>
      </c>
      <c r="F44" s="97">
        <v>4150</v>
      </c>
      <c r="G44" s="98">
        <v>3.75</v>
      </c>
      <c r="H44" s="6"/>
      <c r="I44" s="97">
        <v>3794</v>
      </c>
      <c r="J44" s="97">
        <v>4000</v>
      </c>
      <c r="K44" s="98">
        <v>5.4296257248286768</v>
      </c>
      <c r="L44" s="6"/>
      <c r="M44" s="97">
        <v>22764</v>
      </c>
      <c r="N44" s="97">
        <v>24000</v>
      </c>
      <c r="O44" s="98">
        <v>5.4296257248286768</v>
      </c>
      <c r="P44" s="98">
        <v>0.67910119782738421</v>
      </c>
      <c r="Q44" s="6"/>
      <c r="R44" s="99">
        <v>6</v>
      </c>
      <c r="S44" s="99">
        <v>6</v>
      </c>
      <c r="T44" s="98" t="s">
        <v>59</v>
      </c>
    </row>
    <row r="45" spans="2:32" x14ac:dyDescent="0.25">
      <c r="B45" s="100">
        <v>34</v>
      </c>
      <c r="C45" s="101" t="s">
        <v>97</v>
      </c>
      <c r="D45" s="101" t="s">
        <v>38</v>
      </c>
      <c r="E45" s="102">
        <v>2735</v>
      </c>
      <c r="F45" s="102">
        <v>2550</v>
      </c>
      <c r="G45" s="103">
        <v>-6.7641681901279709</v>
      </c>
      <c r="H45" s="6"/>
      <c r="I45" s="102">
        <v>2188</v>
      </c>
      <c r="J45" s="102">
        <v>2300</v>
      </c>
      <c r="K45" s="103">
        <v>5.1188299817184646</v>
      </c>
      <c r="L45" s="6"/>
      <c r="M45" s="102">
        <v>21880</v>
      </c>
      <c r="N45" s="102">
        <v>23000</v>
      </c>
      <c r="O45" s="103">
        <v>5.1188299817184646</v>
      </c>
      <c r="P45" s="103">
        <v>0.65080531458457658</v>
      </c>
      <c r="Q45" s="6"/>
      <c r="R45" s="104">
        <v>10</v>
      </c>
      <c r="S45" s="104">
        <v>10</v>
      </c>
      <c r="T45" s="103" t="s">
        <v>59</v>
      </c>
    </row>
    <row r="46" spans="2:32" x14ac:dyDescent="0.25">
      <c r="B46" s="49">
        <v>35</v>
      </c>
      <c r="C46" s="96" t="s">
        <v>98</v>
      </c>
      <c r="D46" s="96" t="s">
        <v>43</v>
      </c>
      <c r="E46" s="97">
        <v>2034</v>
      </c>
      <c r="F46" s="97">
        <v>2034</v>
      </c>
      <c r="G46" s="98" t="s">
        <v>59</v>
      </c>
      <c r="H46" s="6"/>
      <c r="I46" s="97">
        <v>1894</v>
      </c>
      <c r="J46" s="97">
        <v>1908</v>
      </c>
      <c r="K46" s="98">
        <v>0.73917634635691654</v>
      </c>
      <c r="L46" s="6"/>
      <c r="M46" s="97">
        <v>13258</v>
      </c>
      <c r="N46" s="97">
        <v>22896</v>
      </c>
      <c r="O46" s="98">
        <v>72.695730879468996</v>
      </c>
      <c r="P46" s="98">
        <v>0.64786254272732458</v>
      </c>
      <c r="Q46" s="6"/>
      <c r="R46" s="99">
        <v>7</v>
      </c>
      <c r="S46" s="99">
        <v>12</v>
      </c>
      <c r="T46" s="98">
        <v>71.428571428571431</v>
      </c>
    </row>
    <row r="47" spans="2:32" x14ac:dyDescent="0.25">
      <c r="B47" s="100">
        <v>36</v>
      </c>
      <c r="C47" s="101" t="s">
        <v>99</v>
      </c>
      <c r="D47" s="101"/>
      <c r="E47" s="102">
        <v>288950.39600000007</v>
      </c>
      <c r="F47" s="102">
        <v>288422.61</v>
      </c>
      <c r="G47" s="103">
        <v>-0.18265626464138157</v>
      </c>
      <c r="H47" s="6"/>
      <c r="I47" s="102">
        <v>256394.24993655458</v>
      </c>
      <c r="J47" s="102">
        <v>256244.09824121452</v>
      </c>
      <c r="K47" s="103">
        <v>-5.8562816980962842E-2</v>
      </c>
      <c r="L47" s="6"/>
      <c r="M47" s="102">
        <v>1831309.5002259468</v>
      </c>
      <c r="N47" s="102">
        <v>1783458.7821772962</v>
      </c>
      <c r="O47" s="103">
        <v>-2.612923596079566</v>
      </c>
      <c r="P47" s="103">
        <v>50.464541468848743</v>
      </c>
      <c r="Q47" s="6"/>
      <c r="R47" s="104">
        <v>7.1425529265149628</v>
      </c>
      <c r="S47" s="104">
        <v>6.9599994474738818</v>
      </c>
      <c r="T47" s="103">
        <v>-2.5558575612845136</v>
      </c>
    </row>
    <row r="48" spans="2:32" x14ac:dyDescent="0.25">
      <c r="B48" s="86" t="s">
        <v>60</v>
      </c>
      <c r="C48" s="105"/>
      <c r="D48" s="105"/>
      <c r="E48" s="105"/>
      <c r="F48" s="105"/>
      <c r="G48" s="105"/>
      <c r="H48" s="106"/>
      <c r="I48" s="105"/>
      <c r="J48" s="105"/>
      <c r="K48" s="105"/>
      <c r="L48" s="107"/>
      <c r="M48" s="105"/>
      <c r="N48" s="105"/>
      <c r="O48" s="105"/>
      <c r="P48" s="105"/>
      <c r="Q48" s="107"/>
      <c r="R48" s="105"/>
      <c r="S48" s="105"/>
      <c r="T48" s="105"/>
    </row>
    <row r="49" spans="2:20" x14ac:dyDescent="0.25">
      <c r="B49" s="108" t="s">
        <v>61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</row>
    <row r="50" spans="2:20" x14ac:dyDescent="0.25">
      <c r="B50" s="49"/>
      <c r="C50" s="109"/>
      <c r="D50" s="2"/>
      <c r="E50" s="110"/>
      <c r="F50" s="110"/>
      <c r="G50" s="111"/>
      <c r="I50" s="110"/>
      <c r="J50" s="110"/>
      <c r="K50" s="111"/>
      <c r="L50" s="2"/>
      <c r="M50" s="110"/>
      <c r="N50" s="110"/>
      <c r="O50" s="111"/>
      <c r="P50" s="111"/>
      <c r="Q50" s="110"/>
      <c r="R50" s="112"/>
      <c r="S50" s="112"/>
      <c r="T50" s="111"/>
    </row>
    <row r="51" spans="2:20" x14ac:dyDescent="0.25">
      <c r="B51" s="2"/>
      <c r="C51" s="2"/>
      <c r="D51" s="2"/>
      <c r="E51" s="2"/>
      <c r="F51" s="2"/>
      <c r="G51" s="2"/>
      <c r="I51" s="2"/>
      <c r="J51" s="2"/>
      <c r="L51" s="2"/>
      <c r="M51" s="2"/>
      <c r="N51" s="2"/>
      <c r="O51" s="2"/>
      <c r="Q51" s="2"/>
      <c r="R51" s="2"/>
      <c r="S51" s="2"/>
      <c r="T51" s="2"/>
    </row>
  </sheetData>
  <mergeCells count="16">
    <mergeCell ref="T9:T10"/>
    <mergeCell ref="B4:T5"/>
    <mergeCell ref="B6:T6"/>
    <mergeCell ref="B7:T7"/>
    <mergeCell ref="M8:P8"/>
    <mergeCell ref="B9:B10"/>
    <mergeCell ref="C9:C10"/>
    <mergeCell ref="D9:D10"/>
    <mergeCell ref="E9:F9"/>
    <mergeCell ref="G9:G10"/>
    <mergeCell ref="I9:J9"/>
    <mergeCell ref="K9:K10"/>
    <mergeCell ref="M9:N9"/>
    <mergeCell ref="O9:O10"/>
    <mergeCell ref="P9:P10"/>
    <mergeCell ref="R9:S9"/>
  </mergeCells>
  <pageMargins left="0.39370078740157483" right="0.39370078740157483" top="0.39370078740157483" bottom="0.39370078740157483" header="0" footer="0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AG30"/>
  <sheetViews>
    <sheetView showGridLines="0" zoomScale="85" zoomScaleNormal="85" zoomScaleSheetLayoutView="70" workbookViewId="0"/>
  </sheetViews>
  <sheetFormatPr baseColWidth="10" defaultColWidth="11.42578125" defaultRowHeight="15" x14ac:dyDescent="0.25"/>
  <cols>
    <col min="1" max="1" width="7" customWidth="1"/>
    <col min="2" max="2" width="3.85546875" customWidth="1"/>
    <col min="3" max="3" width="30.85546875" customWidth="1"/>
    <col min="4" max="4" width="26.7109375" customWidth="1"/>
    <col min="5" max="6" width="10.7109375" customWidth="1"/>
    <col min="7" max="7" width="8.7109375" customWidth="1"/>
    <col min="8" max="8" width="1.7109375" style="2" customWidth="1"/>
    <col min="9" max="9" width="10.7109375" customWidth="1"/>
    <col min="10" max="10" width="7.5703125" customWidth="1"/>
    <col min="11" max="11" width="17.85546875" customWidth="1"/>
    <col min="12" max="12" width="1.7109375" style="2" customWidth="1"/>
    <col min="13" max="14" width="13.85546875" customWidth="1"/>
    <col min="15" max="15" width="9.7109375" customWidth="1"/>
    <col min="16" max="16" width="9.85546875" customWidth="1"/>
    <col min="17" max="17" width="1.7109375" style="2" customWidth="1"/>
    <col min="18" max="19" width="9.7109375" customWidth="1"/>
    <col min="20" max="20" width="4.5703125" customWidth="1"/>
    <col min="21" max="21" width="4.7109375" customWidth="1"/>
    <col min="26" max="27" width="0" hidden="1" customWidth="1"/>
  </cols>
  <sheetData>
    <row r="1" spans="2:33" s="2" customFormat="1" ht="15" customHeight="1" x14ac:dyDescent="0.25">
      <c r="B1" s="1"/>
      <c r="C1" s="1"/>
      <c r="D1" s="1"/>
      <c r="R1" s="1"/>
      <c r="S1" s="1"/>
      <c r="T1" s="65"/>
      <c r="U1" s="65"/>
      <c r="V1" s="65"/>
      <c r="W1" s="66"/>
      <c r="X1" s="66"/>
      <c r="Y1" s="66"/>
      <c r="Z1" s="66" t="e">
        <f>COUNTIF(#REF!,"*")</f>
        <v>#REF!</v>
      </c>
      <c r="AA1" s="66" t="e">
        <f>IF(COUNTIF(#REF!,"*")=31,"PRINCIPALES MUNICIPIOS PRODUCTORES","MUNICIPIOS PRODUCTORES")</f>
        <v>#REF!</v>
      </c>
      <c r="AB1" s="66"/>
      <c r="AC1" s="66"/>
      <c r="AD1" s="66"/>
      <c r="AE1" s="66"/>
      <c r="AF1" s="66"/>
      <c r="AG1" s="66"/>
    </row>
    <row r="2" spans="2:33" s="2" customFormat="1" ht="24.95" customHeight="1" x14ac:dyDescent="0.25">
      <c r="B2" s="1"/>
      <c r="C2" s="1"/>
      <c r="D2" s="1"/>
      <c r="O2" s="6"/>
      <c r="P2"/>
      <c r="R2" s="1"/>
      <c r="S2" s="1"/>
      <c r="T2" s="65"/>
      <c r="U2" s="65"/>
      <c r="V2" s="65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</row>
    <row r="3" spans="2:33" s="2" customFormat="1" ht="24.95" customHeight="1" x14ac:dyDescent="0.25">
      <c r="B3" s="1"/>
      <c r="C3" s="1"/>
      <c r="D3" s="1"/>
      <c r="O3" s="6"/>
      <c r="P3"/>
      <c r="R3" s="1"/>
      <c r="S3" s="1"/>
      <c r="T3" s="65"/>
      <c r="U3" s="65"/>
      <c r="V3" s="65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</row>
    <row r="4" spans="2:33" s="2" customFormat="1" ht="24.95" customHeight="1" x14ac:dyDescent="0.45"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65"/>
      <c r="V4" s="65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</row>
    <row r="5" spans="2:33" s="2" customFormat="1" ht="24.95" customHeight="1" x14ac:dyDescent="0.25">
      <c r="C5" s="134" t="s">
        <v>100</v>
      </c>
      <c r="D5" s="134"/>
      <c r="E5" s="134"/>
      <c r="F5" s="134"/>
      <c r="G5" s="134"/>
      <c r="H5" s="134"/>
      <c r="I5" s="134"/>
      <c r="J5" s="134"/>
      <c r="K5" s="135" t="s">
        <v>101</v>
      </c>
      <c r="L5" s="135"/>
      <c r="M5" s="135"/>
      <c r="N5" s="135"/>
      <c r="O5" s="135"/>
      <c r="P5" s="135"/>
      <c r="Q5" s="135"/>
      <c r="R5" s="135"/>
      <c r="S5" s="135"/>
      <c r="T5" s="114"/>
      <c r="U5" s="65"/>
      <c r="V5" s="65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</row>
    <row r="6" spans="2:33" ht="24.95" customHeight="1" x14ac:dyDescent="0.25">
      <c r="B6" s="115"/>
      <c r="C6" s="134" t="s">
        <v>102</v>
      </c>
      <c r="D6" s="134"/>
      <c r="E6" s="134"/>
      <c r="F6" s="134"/>
      <c r="G6" s="134"/>
      <c r="H6" s="134"/>
      <c r="I6" s="134"/>
      <c r="J6" s="134"/>
      <c r="K6" s="135" t="s">
        <v>103</v>
      </c>
      <c r="L6" s="135"/>
      <c r="M6" s="135"/>
      <c r="N6" s="135"/>
      <c r="O6" s="135"/>
      <c r="P6" s="135"/>
      <c r="Q6" s="135"/>
      <c r="R6" s="135"/>
      <c r="S6" s="135"/>
      <c r="T6" s="114"/>
    </row>
    <row r="7" spans="2:33" ht="24.95" customHeight="1" x14ac:dyDescent="0.25"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</row>
    <row r="8" spans="2:33" ht="24.95" customHeight="1" x14ac:dyDescent="0.25">
      <c r="B8" s="117"/>
      <c r="C8" s="117"/>
      <c r="D8" s="117"/>
      <c r="E8" s="117"/>
      <c r="F8" s="117"/>
      <c r="G8" s="117"/>
      <c r="I8" s="117"/>
      <c r="J8" s="117"/>
      <c r="K8" s="117"/>
      <c r="M8" s="117"/>
      <c r="N8" s="117"/>
      <c r="O8" s="117"/>
      <c r="P8" s="117"/>
      <c r="R8" s="117"/>
      <c r="S8" s="117"/>
      <c r="T8" s="117"/>
      <c r="U8" s="117"/>
    </row>
    <row r="9" spans="2:33" x14ac:dyDescent="0.25">
      <c r="B9" s="2"/>
      <c r="C9" s="2"/>
      <c r="D9" s="2"/>
      <c r="E9" s="2"/>
      <c r="F9" s="2"/>
      <c r="G9" s="2"/>
      <c r="I9" s="2"/>
      <c r="J9" s="2"/>
      <c r="K9" s="2"/>
      <c r="M9" s="2"/>
      <c r="N9" s="2"/>
      <c r="O9" s="2"/>
      <c r="P9" s="2"/>
      <c r="R9" s="2"/>
      <c r="S9" s="2"/>
      <c r="T9" s="2"/>
      <c r="U9" s="117"/>
    </row>
    <row r="27" spans="11:20" x14ac:dyDescent="0.25">
      <c r="K27" s="135" t="s">
        <v>104</v>
      </c>
      <c r="L27" s="135"/>
      <c r="M27" s="135"/>
      <c r="N27" s="135"/>
      <c r="O27" s="135"/>
      <c r="P27" s="135"/>
      <c r="Q27" s="135"/>
      <c r="R27" s="135"/>
      <c r="S27" s="135"/>
      <c r="T27" s="135"/>
    </row>
    <row r="28" spans="11:20" ht="15" customHeight="1" x14ac:dyDescent="0.25">
      <c r="K28" s="135"/>
      <c r="L28" s="135"/>
      <c r="M28" s="135"/>
      <c r="N28" s="135"/>
      <c r="O28" s="135"/>
      <c r="P28" s="135"/>
      <c r="Q28" s="135"/>
      <c r="R28" s="135"/>
      <c r="S28" s="135"/>
      <c r="T28" s="135"/>
    </row>
    <row r="29" spans="11:20" ht="18.75" customHeight="1" x14ac:dyDescent="0.25">
      <c r="K29" s="135"/>
      <c r="L29" s="135"/>
      <c r="M29" s="135"/>
      <c r="N29" s="135"/>
      <c r="O29" s="135"/>
      <c r="P29" s="135"/>
      <c r="Q29" s="135"/>
      <c r="R29" s="135"/>
      <c r="S29" s="135"/>
      <c r="T29" s="135"/>
    </row>
    <row r="30" spans="11:20" ht="9.75" customHeight="1" x14ac:dyDescent="0.25">
      <c r="K30" s="114"/>
      <c r="L30" s="114"/>
      <c r="M30" s="114"/>
      <c r="N30" s="114"/>
      <c r="O30" s="114"/>
      <c r="P30" s="114"/>
      <c r="Q30" s="114"/>
      <c r="R30" s="114"/>
      <c r="S30" s="114"/>
      <c r="T30" s="114"/>
    </row>
  </sheetData>
  <mergeCells count="5">
    <mergeCell ref="C5:J5"/>
    <mergeCell ref="K5:S5"/>
    <mergeCell ref="C6:J6"/>
    <mergeCell ref="K6:S6"/>
    <mergeCell ref="K27:T29"/>
  </mergeCells>
  <pageMargins left="0.39370078740157483" right="0.39370078740157483" top="0.39370078740157483" bottom="0.39370078740157483" header="0" footer="0"/>
  <pageSetup scale="6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54480FAE3507A429376D0FFBB7B0905" ma:contentTypeVersion="2" ma:contentTypeDescription="Crear nuevo documento." ma:contentTypeScope="" ma:versionID="59f1590ce6c597d28ca35158ccee36f5">
  <xsd:schema xmlns:xsd="http://www.w3.org/2001/XMLSchema" xmlns:xs="http://www.w3.org/2001/XMLSchema" xmlns:p="http://schemas.microsoft.com/office/2006/metadata/properties" xmlns:ns2="954bbba0-ebec-4276-acab-1775699fbacd" targetNamespace="http://schemas.microsoft.com/office/2006/metadata/properties" ma:root="true" ma:fieldsID="4fbe4e38c7a1defa1a7054ee1f8e50a4" ns2:_="">
    <xsd:import namespace="954bbba0-ebec-4276-acab-1775699fbacd"/>
    <xsd:element name="properties">
      <xsd:complexType>
        <xsd:sequence>
          <xsd:element name="documentManagement">
            <xsd:complexType>
              <xsd:all>
                <xsd:element ref="ns2:Descripci_x00f3_n" minOccurs="0"/>
                <xsd:element ref="ns2:Fech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4bbba0-ebec-4276-acab-1775699fbacd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nillable="true" ma:displayName="Descripción" ma:internalName="Descripci_x00f3_n">
      <xsd:simpleType>
        <xsd:restriction base="dms:Note">
          <xsd:maxLength value="255"/>
        </xsd:restriction>
      </xsd:simpleType>
    </xsd:element>
    <xsd:element name="Fecha" ma:index="9" nillable="true" ma:displayName="Fecha" ma:format="DateOnly" ma:internalName="Fecha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ci_x00f3_n xmlns="954bbba0-ebec-4276-acab-1775699fbacd">Área sembrada y área cosechada del cultivo de Plátano de 2007 - 2015</Descripci_x00f3_n>
    <Fecha xmlns="954bbba0-ebec-4276-acab-1775699fbacd">2015-01-01T05:00:00+00:00</Fecha>
  </documentManagement>
</p:properties>
</file>

<file path=customXml/itemProps1.xml><?xml version="1.0" encoding="utf-8"?>
<ds:datastoreItem xmlns:ds="http://schemas.openxmlformats.org/officeDocument/2006/customXml" ds:itemID="{C053ED23-A9C6-4F6E-AAF0-57E1E2FBC875}"/>
</file>

<file path=customXml/itemProps2.xml><?xml version="1.0" encoding="utf-8"?>
<ds:datastoreItem xmlns:ds="http://schemas.openxmlformats.org/officeDocument/2006/customXml" ds:itemID="{39B2E39B-4F84-4C9F-BD0D-5BB65ABC01B8}"/>
</file>

<file path=customXml/itemProps3.xml><?xml version="1.0" encoding="utf-8"?>
<ds:datastoreItem xmlns:ds="http://schemas.openxmlformats.org/officeDocument/2006/customXml" ds:itemID="{62F0A3BD-A968-4022-87F6-388E5223FE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PÁGINA 1</vt:lpstr>
      <vt:lpstr>PÁGINA 2</vt:lpstr>
      <vt:lpstr>PÁGINA 3</vt:lpstr>
      <vt:lpstr>PÁGINA 4</vt:lpstr>
      <vt:lpstr>'PÁGINA 1'!Área_de_impresión</vt:lpstr>
      <vt:lpstr>'PÁGINA 2'!Área_de_impresión</vt:lpstr>
      <vt:lpstr>'PÁGINA 3'!Área_de_impresión</vt:lpstr>
      <vt:lpstr>'PÁGINA 4'!Área_de_impresión</vt:lpstr>
      <vt:lpstr>colombia</vt:lpstr>
      <vt:lpstr>Departamento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Néstor Julio Hernández Bocker</dc:creator>
  <cp:lastModifiedBy>Néstor Julio Hernández Bocker</cp:lastModifiedBy>
  <cp:lastPrinted>2017-07-12T19:48:56Z</cp:lastPrinted>
  <dcterms:created xsi:type="dcterms:W3CDTF">2017-07-12T16:59:52Z</dcterms:created>
  <dcterms:modified xsi:type="dcterms:W3CDTF">2017-07-12T19:49:02Z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0x010100854480FAE3507A429376D0FFBB7B0905</vt:lpwstr>
  </property>
</Properties>
</file>